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4880" windowHeight="5010" tabRatio="701" firstSheet="1" activeTab="7"/>
  </bookViews>
  <sheets>
    <sheet name="YILI BÜTÇ T-1" sheetId="4" r:id="rId1"/>
    <sheet name="YPM PRG T-2" sheetId="19" r:id="rId2"/>
    <sheet name="YAP PRG DİĞ HARC T-3" sheetId="7" r:id="rId3"/>
    <sheet name="YIL SONU BÜTÇ T-4" sheetId="15" r:id="rId4"/>
    <sheet name="ARSA PLANI T-5" sheetId="20" r:id="rId5"/>
    <sheet name="DERSLİK İHT T-6" sheetId="10" r:id="rId6"/>
    <sheet name="EK YPM PRG T-7" sheetId="16" r:id="rId7"/>
    <sheet name="DNM İZLM T-8" sheetId="18" r:id="rId8"/>
  </sheets>
  <externalReferences>
    <externalReference r:id="rId9"/>
    <externalReference r:id="rId10"/>
  </externalReferences>
  <definedNames>
    <definedName name="_xlnm._FilterDatabase" localSheetId="4" hidden="1">'ARSA PLANI T-5'!$S$5:$AG$28</definedName>
    <definedName name="_xlnm._FilterDatabase" localSheetId="7" hidden="1">'DNM İZLM T-8'!$A$1:$X$6</definedName>
    <definedName name="_xlnm._FilterDatabase" localSheetId="6" hidden="1">'EK YPM PRG T-7'!$B$1:$Y$6</definedName>
    <definedName name="_xlnm._FilterDatabase" localSheetId="1" hidden="1">'YPM PRG T-2'!$A$1:$X$6</definedName>
    <definedName name="AO" localSheetId="4">'[1]SAKIN SİLME'!$B$1:$B$5</definedName>
    <definedName name="AO">#REF!</definedName>
    <definedName name="DEVAM" localSheetId="4">'[1]SAKIN SİLME'!$C$1:$C$2</definedName>
    <definedName name="DEVAM">#REF!</definedName>
    <definedName name="İLLER">#REF!</definedName>
    <definedName name="X" localSheetId="4">'[1]SAKIN SİLME'!$E$1</definedName>
    <definedName name="X">#REF!</definedName>
    <definedName name="_xlnm.Print_Titles" localSheetId="4">'ARSA PLANI T-5'!$1:$5</definedName>
    <definedName name="_xlnm.Print_Titles" localSheetId="7">'DNM İZLM T-8'!$1:$4</definedName>
    <definedName name="_xlnm.Print_Titles" localSheetId="6">'EK YPM PRG T-7'!$1:$4</definedName>
    <definedName name="YILLAR">#REF!</definedName>
    <definedName name="Z_028E43F8_B758_46CC_8D55_AFF3AABFFD6D_.wvu.FilterData" localSheetId="4" hidden="1">'ARSA PLANI T-5'!$S$5:$AG$28</definedName>
    <definedName name="Z_04C157C0_1399_492B_8550_6DC01258D792_.wvu.FilterData" localSheetId="4" hidden="1">'ARSA PLANI T-5'!$S$5:$AG$28</definedName>
    <definedName name="Z_04C157C0_1399_492B_8550_6DC01258D792_.wvu.PrintArea" localSheetId="4" hidden="1">'ARSA PLANI T-5'!$S$1:$AG$5</definedName>
    <definedName name="Z_04C157C0_1399_492B_8550_6DC01258D792_.wvu.PrintTitles" localSheetId="4" hidden="1">'ARSA PLANI T-5'!$1:$5</definedName>
    <definedName name="Z_060C76ED_925B_446C_B17E_B146FB788580_.wvu.FilterData" localSheetId="4" hidden="1">'ARSA PLANI T-5'!$S$5:$AG$28</definedName>
    <definedName name="Z_0AD9F10F_8E86_4561_9658_0E2FB1194F83_.wvu.FilterData" localSheetId="4" hidden="1">'ARSA PLANI T-5'!$S$5:$AG$28</definedName>
    <definedName name="Z_0AD9F10F_8E86_4561_9658_0E2FB1194F83_.wvu.PrintArea" localSheetId="4" hidden="1">'ARSA PLANI T-5'!$S$1:$AG$5</definedName>
    <definedName name="Z_0AD9F10F_8E86_4561_9658_0E2FB1194F83_.wvu.PrintTitles" localSheetId="4" hidden="1">'ARSA PLANI T-5'!$1:$5</definedName>
    <definedName name="Z_18FCE994_E1E1_4FD2_B843_93F5AAF079BB_.wvu.FilterData" localSheetId="4" hidden="1">'ARSA PLANI T-5'!$S$5:$AG$28</definedName>
    <definedName name="Z_18FCE994_E1E1_4FD2_B843_93F5AAF079BB_.wvu.PrintArea" localSheetId="4" hidden="1">'ARSA PLANI T-5'!$S$1:$AG$5</definedName>
    <definedName name="Z_18FCE994_E1E1_4FD2_B843_93F5AAF079BB_.wvu.PrintTitles" localSheetId="4" hidden="1">'ARSA PLANI T-5'!$1:$5</definedName>
    <definedName name="Z_1A184C55_F8A7_41CF_8BEB_14A6ED339CEB_.wvu.FilterData" localSheetId="4" hidden="1">'ARSA PLANI T-5'!$S$5:$AG$28</definedName>
    <definedName name="Z_1A184C55_F8A7_41CF_8BEB_14A6ED339CEB_.wvu.PrintArea" localSheetId="4" hidden="1">'ARSA PLANI T-5'!$S$1:$AG$5</definedName>
    <definedName name="Z_1A184C55_F8A7_41CF_8BEB_14A6ED339CEB_.wvu.PrintTitles" localSheetId="4" hidden="1">'ARSA PLANI T-5'!$1:$5</definedName>
    <definedName name="Z_220BFDFD_F0A9_4478_9FF2_82F3DD29CFA4_.wvu.FilterData" localSheetId="4" hidden="1">'ARSA PLANI T-5'!$S$5:$AG$28</definedName>
    <definedName name="Z_220BFDFD_F0A9_4478_9FF2_82F3DD29CFA4_.wvu.PrintArea" localSheetId="4" hidden="1">'ARSA PLANI T-5'!$S$1:$AG$5</definedName>
    <definedName name="Z_220BFDFD_F0A9_4478_9FF2_82F3DD29CFA4_.wvu.PrintTitles" localSheetId="4" hidden="1">'ARSA PLANI T-5'!$1:$5</definedName>
    <definedName name="Z_2BBE1A8B_3F41_4250_ADE3_667F030F5877_.wvu.FilterData" localSheetId="4" hidden="1">'ARSA PLANI T-5'!$S$5:$AG$28</definedName>
    <definedName name="Z_30E29C19_9730_494E_9BCF_22022A2579CF_.wvu.FilterData" localSheetId="4" hidden="1">'ARSA PLANI T-5'!$S$5:$AG$28</definedName>
    <definedName name="Z_417A8E4B_2E9D_490A_B7B1_D5D7DED973E2_.wvu.FilterData" localSheetId="4" hidden="1">'ARSA PLANI T-5'!$S$5:$AG$28</definedName>
    <definedName name="Z_54CD34D3_E1DA_4DF9_A937_8A7404142B2E_.wvu.FilterData" localSheetId="4" hidden="1">'ARSA PLANI T-5'!$S$5:$AG$28</definedName>
    <definedName name="Z_54CD34D3_E1DA_4DF9_A937_8A7404142B2E_.wvu.PrintArea" localSheetId="4" hidden="1">'ARSA PLANI T-5'!$S$1:$AG$5</definedName>
    <definedName name="Z_54CD34D3_E1DA_4DF9_A937_8A7404142B2E_.wvu.PrintTitles" localSheetId="4" hidden="1">'ARSA PLANI T-5'!$1:$5</definedName>
    <definedName name="Z_5873308E_8110_4D37_BDBD_52FF01133AEC_.wvu.FilterData" localSheetId="4" hidden="1">'ARSA PLANI T-5'!$S$5:$AG$28</definedName>
    <definedName name="Z_697E3F43_4366_4C94_89AA_BE88A9CC50B0_.wvu.FilterData" localSheetId="4" hidden="1">'ARSA PLANI T-5'!$S$5:$AG$28</definedName>
    <definedName name="Z_697E3F43_4366_4C94_89AA_BE88A9CC50B0_.wvu.PrintArea" localSheetId="4" hidden="1">'ARSA PLANI T-5'!$S$1:$AG$5</definedName>
    <definedName name="Z_697E3F43_4366_4C94_89AA_BE88A9CC50B0_.wvu.PrintTitles" localSheetId="4" hidden="1">'ARSA PLANI T-5'!$1:$5</definedName>
    <definedName name="Z_6C2CA683_D390_422D_A67C_D7F8A6691606_.wvu.FilterData" localSheetId="4" hidden="1">'ARSA PLANI T-5'!$S$5:$AG$28</definedName>
    <definedName name="Z_6C2CA683_D390_422D_A67C_D7F8A6691606_.wvu.PrintArea" localSheetId="4" hidden="1">'ARSA PLANI T-5'!$S$1:$AG$5</definedName>
    <definedName name="Z_6C2CA683_D390_422D_A67C_D7F8A6691606_.wvu.PrintTitles" localSheetId="4" hidden="1">'ARSA PLANI T-5'!$1:$5</definedName>
    <definedName name="Z_70D7134D_714E_4F6D_A0FA_FBC1E4B4881A_.wvu.FilterData" localSheetId="4" hidden="1">'ARSA PLANI T-5'!$S$5:$AG$28</definedName>
    <definedName name="Z_70D7134D_714E_4F6D_A0FA_FBC1E4B4881A_.wvu.PrintArea" localSheetId="4" hidden="1">'ARSA PLANI T-5'!$S$1:$AG$5</definedName>
    <definedName name="Z_70D7134D_714E_4F6D_A0FA_FBC1E4B4881A_.wvu.PrintTitles" localSheetId="4" hidden="1">'ARSA PLANI T-5'!$1:$5</definedName>
    <definedName name="Z_714AA0C6_470C_4CD3_9D7B_7B55E8E79599_.wvu.FilterData" localSheetId="4" hidden="1">'ARSA PLANI T-5'!$S$5:$AG$28</definedName>
    <definedName name="Z_714AA0C6_470C_4CD3_9D7B_7B55E8E79599_.wvu.PrintArea" localSheetId="4" hidden="1">'ARSA PLANI T-5'!$S$1:$AG$5</definedName>
    <definedName name="Z_714AA0C6_470C_4CD3_9D7B_7B55E8E79599_.wvu.PrintTitles" localSheetId="4" hidden="1">'ARSA PLANI T-5'!$1:$5</definedName>
    <definedName name="Z_8311D684_775F_474E_9477_C44E27165917_.wvu.FilterData" localSheetId="4" hidden="1">'ARSA PLANI T-5'!$S$5:$AG$28</definedName>
    <definedName name="Z_8311D684_775F_474E_9477_C44E27165917_.wvu.PrintArea" localSheetId="4" hidden="1">'ARSA PLANI T-5'!$S$1:$AG$5</definedName>
    <definedName name="Z_8311D684_775F_474E_9477_C44E27165917_.wvu.PrintTitles" localSheetId="4" hidden="1">'ARSA PLANI T-5'!$1:$5</definedName>
    <definedName name="Z_8CAC7345_C6BA_4B89_85DF_27EEF52EFB8F_.wvu.FilterData" localSheetId="4" hidden="1">'ARSA PLANI T-5'!$S$5:$AG$28</definedName>
    <definedName name="Z_8CAC7345_C6BA_4B89_85DF_27EEF52EFB8F_.wvu.PrintArea" localSheetId="4" hidden="1">'ARSA PLANI T-5'!$S$1:$AG$5</definedName>
    <definedName name="Z_8CAC7345_C6BA_4B89_85DF_27EEF52EFB8F_.wvu.PrintTitles" localSheetId="4" hidden="1">'ARSA PLANI T-5'!$1:$5</definedName>
    <definedName name="Z_9AADE7B6_3689_483B_B664_68EC24BDE71F_.wvu.FilterData" localSheetId="4" hidden="1">'ARSA PLANI T-5'!$S$5:$AG$28</definedName>
    <definedName name="Z_A88F989B_2EE2_4693_9674_D43991151C09_.wvu.FilterData" localSheetId="4" hidden="1">'ARSA PLANI T-5'!$S$5:$AG$28</definedName>
    <definedName name="Z_AD983EAE_6616_4D53_8687_1C24D842CFEF_.wvu.FilterData" localSheetId="4" hidden="1">'ARSA PLANI T-5'!$S$5:$AG$28</definedName>
    <definedName name="Z_AD983EAE_6616_4D53_8687_1C24D842CFEF_.wvu.PrintArea" localSheetId="4" hidden="1">'ARSA PLANI T-5'!$S$1:$AG$5</definedName>
    <definedName name="Z_AD983EAE_6616_4D53_8687_1C24D842CFEF_.wvu.PrintTitles" localSheetId="4" hidden="1">'ARSA PLANI T-5'!$1:$5</definedName>
    <definedName name="Z_B18B3C0C_8F2A_4A0B_B512_82C9EC1BC769_.wvu.FilterData" localSheetId="4" hidden="1">'ARSA PLANI T-5'!$S$5:$AG$28</definedName>
    <definedName name="Z_B4BAB254_4C6B_489B_AC11_5727565B354B_.wvu.FilterData" localSheetId="4" hidden="1">'ARSA PLANI T-5'!$S$5:$AG$28</definedName>
    <definedName name="Z_B4BAB254_4C6B_489B_AC11_5727565B354B_.wvu.PrintArea" localSheetId="4" hidden="1">'ARSA PLANI T-5'!$S$1:$AG$5</definedName>
    <definedName name="Z_B4BAB254_4C6B_489B_AC11_5727565B354B_.wvu.PrintTitles" localSheetId="4" hidden="1">'ARSA PLANI T-5'!$1:$5</definedName>
    <definedName name="Z_B4F2BC8D_14C1_43C7_8CFE_1524CD318C10_.wvu.FilterData" localSheetId="4" hidden="1">'ARSA PLANI T-5'!$S$5:$AG$28</definedName>
    <definedName name="Z_B4F2BC8D_14C1_43C7_8CFE_1524CD318C10_.wvu.PrintArea" localSheetId="4" hidden="1">'ARSA PLANI T-5'!$S$1:$AG$5</definedName>
    <definedName name="Z_B4F2BC8D_14C1_43C7_8CFE_1524CD318C10_.wvu.PrintTitles" localSheetId="4" hidden="1">'ARSA PLANI T-5'!$1:$5</definedName>
    <definedName name="Z_B844A6B3_2542_4A9E_9562_075A63D901A8_.wvu.FilterData" localSheetId="4" hidden="1">'ARSA PLANI T-5'!$S$5:$AG$28</definedName>
    <definedName name="Z_B844A6B3_2542_4A9E_9562_075A63D901A8_.wvu.PrintArea" localSheetId="4" hidden="1">'ARSA PLANI T-5'!$S$1:$AG$5</definedName>
    <definedName name="Z_B844A6B3_2542_4A9E_9562_075A63D901A8_.wvu.PrintTitles" localSheetId="4" hidden="1">'ARSA PLANI T-5'!$1:$5</definedName>
    <definedName name="Z_DAD62097_B67E_4C31_A9F7_7250B6C21ADA_.wvu.FilterData" localSheetId="4" hidden="1">'ARSA PLANI T-5'!$S$5:$AG$28</definedName>
    <definedName name="Z_E87ACDF1_4C29_4B2E_8EC4_4D6EC38CE304_.wvu.FilterData" localSheetId="4" hidden="1">'ARSA PLANI T-5'!$S$5:$AG$28</definedName>
    <definedName name="Z_E87ACDF1_4C29_4B2E_8EC4_4D6EC38CE304_.wvu.PrintArea" localSheetId="4" hidden="1">'ARSA PLANI T-5'!$S$1:$AG$5</definedName>
    <definedName name="Z_E87ACDF1_4C29_4B2E_8EC4_4D6EC38CE304_.wvu.PrintTitles" localSheetId="4" hidden="1">'ARSA PLANI T-5'!$1:$5</definedName>
    <definedName name="Z_F97B2E9A_9173_4B39_97CF_AE701A94204E_.wvu.FilterData" localSheetId="4" hidden="1">'ARSA PLANI T-5'!$S$5:$AG$28</definedName>
    <definedName name="Z_F97B2E9A_9173_4B39_97CF_AE701A94204E_.wvu.PrintArea" localSheetId="4" hidden="1">'ARSA PLANI T-5'!$S$1:$AG$5</definedName>
    <definedName name="Z_F97B2E9A_9173_4B39_97CF_AE701A94204E_.wvu.PrintTitles" localSheetId="4" hidden="1">'ARSA PLANI T-5'!$1:$5</definedName>
    <definedName name="Z_FE4B300D_216E_4EB0_9397_5F6DE98D7ED0_.wvu.FilterData" localSheetId="4" hidden="1">'ARSA PLANI T-5'!$S$5:$AG$28</definedName>
    <definedName name="Z_FE4B300D_216E_4EB0_9397_5F6DE98D7ED0_.wvu.PrintArea" localSheetId="4" hidden="1">'ARSA PLANI T-5'!$S$1:$AG$5</definedName>
    <definedName name="Z_FE4B300D_216E_4EB0_9397_5F6DE98D7ED0_.wvu.PrintTitles" localSheetId="4" hidden="1">'ARSA PLANI T-5'!$1:$5</definedName>
  </definedNames>
  <calcPr calcId="145621"/>
</workbook>
</file>

<file path=xl/calcChain.xml><?xml version="1.0" encoding="utf-8"?>
<calcChain xmlns="http://schemas.openxmlformats.org/spreadsheetml/2006/main">
  <c r="G26" i="20" l="1"/>
  <c r="F26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Q7" i="20"/>
  <c r="P7" i="20"/>
  <c r="O7" i="20"/>
  <c r="N7" i="20"/>
  <c r="M7" i="20"/>
  <c r="L7" i="20"/>
  <c r="J7" i="20"/>
  <c r="I7" i="20"/>
  <c r="H7" i="20"/>
  <c r="G7" i="20"/>
  <c r="F7" i="20"/>
  <c r="E7" i="20"/>
  <c r="D7" i="20"/>
  <c r="C7" i="20"/>
  <c r="B7" i="20"/>
  <c r="Q6" i="20"/>
  <c r="P6" i="20"/>
  <c r="O6" i="20"/>
  <c r="N6" i="20"/>
  <c r="M6" i="20"/>
  <c r="L6" i="20"/>
  <c r="K6" i="20"/>
  <c r="K26" i="20" s="1"/>
  <c r="J6" i="20"/>
  <c r="J26" i="20" s="1"/>
  <c r="I6" i="20"/>
  <c r="I26" i="20" s="1"/>
  <c r="H6" i="20"/>
  <c r="H26" i="20" s="1"/>
  <c r="G6" i="20"/>
  <c r="F6" i="20"/>
  <c r="E6" i="20"/>
  <c r="E26" i="20" s="1"/>
  <c r="D6" i="20"/>
  <c r="C6" i="20"/>
  <c r="B6" i="20"/>
  <c r="B1" i="20"/>
  <c r="J44" i="7" l="1"/>
  <c r="X14" i="19" l="1"/>
  <c r="X15" i="19"/>
  <c r="X16" i="19"/>
  <c r="X17" i="19"/>
  <c r="X18" i="19"/>
  <c r="I27" i="4" s="1"/>
  <c r="X19" i="19"/>
  <c r="X20" i="19"/>
  <c r="X21" i="19"/>
  <c r="X22" i="19"/>
  <c r="X23" i="19"/>
  <c r="X24" i="19"/>
  <c r="I23" i="4" l="1"/>
  <c r="I21" i="4"/>
  <c r="B14" i="18"/>
  <c r="C14" i="18"/>
  <c r="D14" i="18"/>
  <c r="E14" i="18"/>
  <c r="F14" i="18"/>
  <c r="G14" i="18"/>
  <c r="H14" i="18"/>
  <c r="I14" i="18"/>
  <c r="J14" i="18"/>
  <c r="K14" i="18"/>
  <c r="L14" i="18"/>
  <c r="M14" i="18"/>
  <c r="B15" i="18"/>
  <c r="C15" i="18"/>
  <c r="D15" i="18"/>
  <c r="E15" i="18"/>
  <c r="F15" i="18"/>
  <c r="G15" i="18"/>
  <c r="H15" i="18"/>
  <c r="I15" i="18"/>
  <c r="J15" i="18"/>
  <c r="K15" i="18"/>
  <c r="L15" i="18"/>
  <c r="M15" i="18"/>
  <c r="B16" i="18"/>
  <c r="C16" i="18"/>
  <c r="D16" i="18"/>
  <c r="E16" i="18"/>
  <c r="F16" i="18"/>
  <c r="G16" i="18"/>
  <c r="H16" i="18"/>
  <c r="I16" i="18"/>
  <c r="J16" i="18"/>
  <c r="K16" i="18"/>
  <c r="L16" i="18"/>
  <c r="M16" i="18"/>
  <c r="B17" i="18"/>
  <c r="C17" i="18"/>
  <c r="D17" i="18"/>
  <c r="E17" i="18"/>
  <c r="F17" i="18"/>
  <c r="G17" i="18"/>
  <c r="H17" i="18"/>
  <c r="I17" i="18"/>
  <c r="J17" i="18"/>
  <c r="K17" i="18"/>
  <c r="L17" i="18"/>
  <c r="M17" i="18"/>
  <c r="B18" i="18"/>
  <c r="C18" i="18"/>
  <c r="D18" i="18"/>
  <c r="E18" i="18"/>
  <c r="F18" i="18"/>
  <c r="G18" i="18"/>
  <c r="H18" i="18"/>
  <c r="I18" i="18"/>
  <c r="J18" i="18"/>
  <c r="K18" i="18"/>
  <c r="L18" i="18"/>
  <c r="M18" i="18"/>
  <c r="B19" i="18"/>
  <c r="C19" i="18"/>
  <c r="D19" i="18"/>
  <c r="E19" i="18"/>
  <c r="F19" i="18"/>
  <c r="G19" i="18"/>
  <c r="H19" i="18"/>
  <c r="I19" i="18"/>
  <c r="J19" i="18"/>
  <c r="K19" i="18"/>
  <c r="L19" i="18"/>
  <c r="M19" i="18"/>
  <c r="B20" i="18"/>
  <c r="C20" i="18"/>
  <c r="D20" i="18"/>
  <c r="E20" i="18"/>
  <c r="F20" i="18"/>
  <c r="G20" i="18"/>
  <c r="H20" i="18"/>
  <c r="I20" i="18"/>
  <c r="J20" i="18"/>
  <c r="K20" i="18"/>
  <c r="L20" i="18"/>
  <c r="M20" i="18"/>
  <c r="B21" i="18"/>
  <c r="C21" i="18"/>
  <c r="D21" i="18"/>
  <c r="E21" i="18"/>
  <c r="F21" i="18"/>
  <c r="G21" i="18"/>
  <c r="H21" i="18"/>
  <c r="I21" i="18"/>
  <c r="J21" i="18"/>
  <c r="K21" i="18"/>
  <c r="L21" i="18"/>
  <c r="M21" i="18"/>
  <c r="B22" i="18"/>
  <c r="C22" i="18"/>
  <c r="D22" i="18"/>
  <c r="E22" i="18"/>
  <c r="F22" i="18"/>
  <c r="G22" i="18"/>
  <c r="H22" i="18"/>
  <c r="I22" i="18"/>
  <c r="J22" i="18"/>
  <c r="K22" i="18"/>
  <c r="L22" i="18"/>
  <c r="M22" i="18"/>
  <c r="B23" i="18"/>
  <c r="C23" i="18"/>
  <c r="D23" i="18"/>
  <c r="E23" i="18"/>
  <c r="F23" i="18"/>
  <c r="G23" i="18"/>
  <c r="H23" i="18"/>
  <c r="I23" i="18"/>
  <c r="J23" i="18"/>
  <c r="K23" i="18"/>
  <c r="L23" i="18"/>
  <c r="M23" i="18"/>
  <c r="B24" i="18"/>
  <c r="C24" i="18"/>
  <c r="D24" i="18"/>
  <c r="E24" i="18"/>
  <c r="F24" i="18"/>
  <c r="G24" i="18"/>
  <c r="H24" i="18"/>
  <c r="I24" i="18"/>
  <c r="J24" i="18"/>
  <c r="K24" i="18"/>
  <c r="L24" i="18"/>
  <c r="M24" i="18"/>
  <c r="N6" i="18"/>
  <c r="O6" i="18"/>
  <c r="P6" i="18"/>
  <c r="Q6" i="18"/>
  <c r="R6" i="18"/>
  <c r="S6" i="18"/>
  <c r="T6" i="18"/>
  <c r="U6" i="18"/>
  <c r="V6" i="18"/>
  <c r="W6" i="18"/>
  <c r="N7" i="18"/>
  <c r="O7" i="18"/>
  <c r="P7" i="18"/>
  <c r="Q7" i="18"/>
  <c r="R7" i="18"/>
  <c r="S7" i="18"/>
  <c r="T7" i="18"/>
  <c r="U7" i="18"/>
  <c r="V7" i="18"/>
  <c r="W7" i="18"/>
  <c r="N8" i="18"/>
  <c r="O8" i="18"/>
  <c r="P8" i="18"/>
  <c r="Q8" i="18"/>
  <c r="R8" i="18"/>
  <c r="S8" i="18"/>
  <c r="T8" i="18"/>
  <c r="U8" i="18"/>
  <c r="V8" i="18"/>
  <c r="W8" i="18"/>
  <c r="N9" i="18"/>
  <c r="O9" i="18"/>
  <c r="P9" i="18"/>
  <c r="Q9" i="18"/>
  <c r="R9" i="18"/>
  <c r="S9" i="18"/>
  <c r="T9" i="18"/>
  <c r="U9" i="18"/>
  <c r="V9" i="18"/>
  <c r="W9" i="18"/>
  <c r="N10" i="18"/>
  <c r="O10" i="18"/>
  <c r="P10" i="18"/>
  <c r="Q10" i="18"/>
  <c r="R10" i="18"/>
  <c r="S10" i="18"/>
  <c r="T10" i="18"/>
  <c r="U10" i="18"/>
  <c r="V10" i="18"/>
  <c r="W10" i="18"/>
  <c r="N11" i="18"/>
  <c r="O11" i="18"/>
  <c r="P11" i="18"/>
  <c r="Q11" i="18"/>
  <c r="R11" i="18"/>
  <c r="S11" i="18"/>
  <c r="T11" i="18"/>
  <c r="U11" i="18"/>
  <c r="V11" i="18"/>
  <c r="W11" i="18"/>
  <c r="N12" i="18"/>
  <c r="O12" i="18"/>
  <c r="P12" i="18"/>
  <c r="Q12" i="18"/>
  <c r="R12" i="18"/>
  <c r="S12" i="18"/>
  <c r="T12" i="18"/>
  <c r="U12" i="18"/>
  <c r="V12" i="18"/>
  <c r="W12" i="18"/>
  <c r="N13" i="18"/>
  <c r="O13" i="18"/>
  <c r="P13" i="18"/>
  <c r="Q13" i="18"/>
  <c r="R13" i="18"/>
  <c r="S13" i="18"/>
  <c r="T13" i="18"/>
  <c r="U13" i="18"/>
  <c r="V13" i="18"/>
  <c r="W13" i="18"/>
  <c r="N14" i="18"/>
  <c r="O14" i="18"/>
  <c r="P14" i="18"/>
  <c r="Q14" i="18"/>
  <c r="R14" i="18"/>
  <c r="S14" i="18"/>
  <c r="T14" i="18"/>
  <c r="U14" i="18"/>
  <c r="V14" i="18"/>
  <c r="W14" i="18"/>
  <c r="X14" i="18"/>
  <c r="N15" i="18"/>
  <c r="O15" i="18"/>
  <c r="P15" i="18"/>
  <c r="Q15" i="18"/>
  <c r="R15" i="18"/>
  <c r="S15" i="18"/>
  <c r="T15" i="18"/>
  <c r="U15" i="18"/>
  <c r="V15" i="18"/>
  <c r="W15" i="18"/>
  <c r="X15" i="18"/>
  <c r="N16" i="18"/>
  <c r="O16" i="18"/>
  <c r="P16" i="18"/>
  <c r="Q16" i="18"/>
  <c r="R16" i="18"/>
  <c r="S16" i="18"/>
  <c r="T16" i="18"/>
  <c r="U16" i="18"/>
  <c r="V16" i="18"/>
  <c r="W16" i="18"/>
  <c r="X16" i="18"/>
  <c r="N17" i="18"/>
  <c r="O17" i="18"/>
  <c r="P17" i="18"/>
  <c r="Q17" i="18"/>
  <c r="R17" i="18"/>
  <c r="S17" i="18"/>
  <c r="T17" i="18"/>
  <c r="U17" i="18"/>
  <c r="V17" i="18"/>
  <c r="W17" i="18"/>
  <c r="X17" i="18"/>
  <c r="N18" i="18"/>
  <c r="O18" i="18"/>
  <c r="P18" i="18"/>
  <c r="Q18" i="18"/>
  <c r="R18" i="18"/>
  <c r="S18" i="18"/>
  <c r="T18" i="18"/>
  <c r="U18" i="18"/>
  <c r="V18" i="18"/>
  <c r="W18" i="18"/>
  <c r="X18" i="18"/>
  <c r="N19" i="18"/>
  <c r="O19" i="18"/>
  <c r="P19" i="18"/>
  <c r="Q19" i="18"/>
  <c r="R19" i="18"/>
  <c r="S19" i="18"/>
  <c r="T19" i="18"/>
  <c r="U19" i="18"/>
  <c r="V19" i="18"/>
  <c r="W19" i="18"/>
  <c r="X19" i="18"/>
  <c r="N20" i="18"/>
  <c r="O20" i="18"/>
  <c r="P20" i="18"/>
  <c r="Q20" i="18"/>
  <c r="R20" i="18"/>
  <c r="S20" i="18"/>
  <c r="T20" i="18"/>
  <c r="U20" i="18"/>
  <c r="V20" i="18"/>
  <c r="W20" i="18"/>
  <c r="X20" i="18"/>
  <c r="N21" i="18"/>
  <c r="O21" i="18"/>
  <c r="P21" i="18"/>
  <c r="Q21" i="18"/>
  <c r="R21" i="18"/>
  <c r="S21" i="18"/>
  <c r="T21" i="18"/>
  <c r="U21" i="18"/>
  <c r="V21" i="18"/>
  <c r="W21" i="18"/>
  <c r="X21" i="18"/>
  <c r="N22" i="18"/>
  <c r="O22" i="18"/>
  <c r="P22" i="18"/>
  <c r="Q22" i="18"/>
  <c r="R22" i="18"/>
  <c r="S22" i="18"/>
  <c r="T22" i="18"/>
  <c r="U22" i="18"/>
  <c r="V22" i="18"/>
  <c r="W22" i="18"/>
  <c r="X22" i="18"/>
  <c r="N23" i="18"/>
  <c r="O23" i="18"/>
  <c r="P23" i="18"/>
  <c r="Q23" i="18"/>
  <c r="R23" i="18"/>
  <c r="S23" i="18"/>
  <c r="T23" i="18"/>
  <c r="U23" i="18"/>
  <c r="V23" i="18"/>
  <c r="W23" i="18"/>
  <c r="X23" i="18"/>
  <c r="N24" i="18"/>
  <c r="O24" i="18"/>
  <c r="P24" i="18"/>
  <c r="Q24" i="18"/>
  <c r="R24" i="18"/>
  <c r="S24" i="18"/>
  <c r="T24" i="18"/>
  <c r="U24" i="18"/>
  <c r="V24" i="18"/>
  <c r="W24" i="18"/>
  <c r="X24" i="18"/>
  <c r="O5" i="18"/>
  <c r="P5" i="18"/>
  <c r="Q5" i="18"/>
  <c r="R5" i="18"/>
  <c r="S5" i="18"/>
  <c r="T5" i="18"/>
  <c r="U5" i="18"/>
  <c r="V5" i="18"/>
  <c r="W5" i="18"/>
  <c r="N5" i="18"/>
  <c r="D6" i="18" l="1"/>
  <c r="E6" i="18"/>
  <c r="F6" i="18"/>
  <c r="G6" i="18"/>
  <c r="H6" i="18"/>
  <c r="I6" i="18"/>
  <c r="J6" i="18"/>
  <c r="K6" i="18"/>
  <c r="L6" i="18"/>
  <c r="M6" i="18"/>
  <c r="D7" i="18"/>
  <c r="E7" i="18"/>
  <c r="F7" i="18"/>
  <c r="G7" i="18"/>
  <c r="H7" i="18"/>
  <c r="I7" i="18"/>
  <c r="J7" i="18"/>
  <c r="K7" i="18"/>
  <c r="L7" i="18"/>
  <c r="M7" i="18"/>
  <c r="D8" i="18"/>
  <c r="E8" i="18"/>
  <c r="F8" i="18"/>
  <c r="G8" i="18"/>
  <c r="H8" i="18"/>
  <c r="I8" i="18"/>
  <c r="J8" i="18"/>
  <c r="K8" i="18"/>
  <c r="L8" i="18"/>
  <c r="M8" i="18"/>
  <c r="D9" i="18"/>
  <c r="E9" i="18"/>
  <c r="F9" i="18"/>
  <c r="G9" i="18"/>
  <c r="H9" i="18"/>
  <c r="I9" i="18"/>
  <c r="J9" i="18"/>
  <c r="K9" i="18"/>
  <c r="L9" i="18"/>
  <c r="M9" i="18"/>
  <c r="D10" i="18"/>
  <c r="E10" i="18"/>
  <c r="F10" i="18"/>
  <c r="G10" i="18"/>
  <c r="H10" i="18"/>
  <c r="I10" i="18"/>
  <c r="J10" i="18"/>
  <c r="K10" i="18"/>
  <c r="L10" i="18"/>
  <c r="M10" i="18"/>
  <c r="D11" i="18"/>
  <c r="E11" i="18"/>
  <c r="F11" i="18"/>
  <c r="G11" i="18"/>
  <c r="H11" i="18"/>
  <c r="I11" i="18"/>
  <c r="J11" i="18"/>
  <c r="K11" i="18"/>
  <c r="L11" i="18"/>
  <c r="M11" i="18"/>
  <c r="D12" i="18"/>
  <c r="E12" i="18"/>
  <c r="F12" i="18"/>
  <c r="G12" i="18"/>
  <c r="H12" i="18"/>
  <c r="I12" i="18"/>
  <c r="J12" i="18"/>
  <c r="K12" i="18"/>
  <c r="L12" i="18"/>
  <c r="M12" i="18"/>
  <c r="D13" i="18"/>
  <c r="E13" i="18"/>
  <c r="F13" i="18"/>
  <c r="G13" i="18"/>
  <c r="H13" i="18"/>
  <c r="I13" i="18"/>
  <c r="J13" i="18"/>
  <c r="K13" i="18"/>
  <c r="L13" i="18"/>
  <c r="M13" i="18"/>
  <c r="E5" i="18"/>
  <c r="F5" i="18"/>
  <c r="G5" i="18"/>
  <c r="H5" i="18"/>
  <c r="I5" i="18"/>
  <c r="J5" i="18"/>
  <c r="K5" i="18"/>
  <c r="L5" i="18"/>
  <c r="M5" i="18"/>
  <c r="D5" i="18"/>
  <c r="B6" i="18"/>
  <c r="C6" i="18"/>
  <c r="B7" i="18"/>
  <c r="C7" i="18"/>
  <c r="B8" i="18"/>
  <c r="C8" i="18"/>
  <c r="B9" i="18"/>
  <c r="C9" i="18"/>
  <c r="B10" i="18"/>
  <c r="C10" i="18"/>
  <c r="B11" i="18"/>
  <c r="C11" i="18"/>
  <c r="B12" i="18"/>
  <c r="C12" i="18"/>
  <c r="B13" i="18"/>
  <c r="C13" i="18"/>
  <c r="C5" i="18"/>
  <c r="B5" i="18"/>
  <c r="L25" i="19"/>
  <c r="B1" i="19" l="1"/>
  <c r="B1" i="18" l="1"/>
  <c r="B3" i="10"/>
  <c r="B3" i="15" l="1"/>
  <c r="B3" i="7"/>
  <c r="I13" i="4" l="1"/>
  <c r="I16" i="15" l="1"/>
  <c r="F25" i="18" l="1"/>
  <c r="G25" i="18"/>
  <c r="H25" i="18"/>
  <c r="I25" i="18"/>
  <c r="J25" i="18"/>
  <c r="K25" i="18"/>
  <c r="E25" i="18"/>
  <c r="F26" i="16"/>
  <c r="G26" i="16"/>
  <c r="H26" i="16"/>
  <c r="I26" i="16"/>
  <c r="J26" i="16"/>
  <c r="K26" i="16"/>
  <c r="N26" i="16"/>
  <c r="M26" i="16"/>
  <c r="F15" i="16"/>
  <c r="G15" i="16"/>
  <c r="H15" i="16"/>
  <c r="I15" i="16"/>
  <c r="J15" i="16"/>
  <c r="K15" i="16"/>
  <c r="N15" i="16"/>
  <c r="M15" i="16"/>
  <c r="E44" i="10" l="1"/>
  <c r="F44" i="10"/>
  <c r="I44" i="10"/>
  <c r="Y17" i="16"/>
  <c r="Y18" i="16"/>
  <c r="Y19" i="16"/>
  <c r="Y20" i="16"/>
  <c r="Y21" i="16"/>
  <c r="Y22" i="16"/>
  <c r="Y23" i="16"/>
  <c r="Y24" i="16"/>
  <c r="Y25" i="16"/>
  <c r="Y16" i="16"/>
  <c r="Y6" i="16"/>
  <c r="Y7" i="16"/>
  <c r="Y8" i="16"/>
  <c r="Y9" i="16"/>
  <c r="Y10" i="16"/>
  <c r="Y11" i="16"/>
  <c r="Y12" i="16"/>
  <c r="Y13" i="16"/>
  <c r="Y14" i="16"/>
  <c r="Y5" i="16"/>
  <c r="X6" i="19"/>
  <c r="I24" i="4" s="1"/>
  <c r="X7" i="19"/>
  <c r="X7" i="18" s="1"/>
  <c r="X8" i="19"/>
  <c r="X9" i="19"/>
  <c r="I25" i="4" s="1"/>
  <c r="X10" i="19"/>
  <c r="X10" i="18" s="1"/>
  <c r="X11" i="19"/>
  <c r="X11" i="18" s="1"/>
  <c r="X12" i="19"/>
  <c r="X13" i="19"/>
  <c r="X13" i="18" s="1"/>
  <c r="X5" i="19"/>
  <c r="I17" i="4" s="1"/>
  <c r="W25" i="19"/>
  <c r="V25" i="19"/>
  <c r="U25" i="19"/>
  <c r="T25" i="19"/>
  <c r="M25" i="19"/>
  <c r="K25" i="19"/>
  <c r="J25" i="19"/>
  <c r="I25" i="19"/>
  <c r="H25" i="19"/>
  <c r="G25" i="19"/>
  <c r="F25" i="19"/>
  <c r="E25" i="19"/>
  <c r="AE6" i="18"/>
  <c r="AE7" i="18"/>
  <c r="AE8" i="18"/>
  <c r="AE9" i="18"/>
  <c r="AE10" i="18"/>
  <c r="AE11" i="18"/>
  <c r="AE12" i="18"/>
  <c r="AE13" i="18"/>
  <c r="AE14" i="18"/>
  <c r="AE15" i="18"/>
  <c r="AE16" i="18"/>
  <c r="AE17" i="18"/>
  <c r="AE18" i="18"/>
  <c r="AE19" i="18"/>
  <c r="AE20" i="18"/>
  <c r="AE21" i="18"/>
  <c r="AE22" i="18"/>
  <c r="AE23" i="18"/>
  <c r="AE24" i="18"/>
  <c r="U25" i="18"/>
  <c r="T25" i="18"/>
  <c r="AD25" i="18"/>
  <c r="AC25" i="18"/>
  <c r="AB25" i="18"/>
  <c r="Y25" i="18"/>
  <c r="W25" i="18"/>
  <c r="V25" i="18"/>
  <c r="I26" i="4" l="1"/>
  <c r="I19" i="4"/>
  <c r="X8" i="18"/>
  <c r="I20" i="4"/>
  <c r="I18" i="4"/>
  <c r="X5" i="18"/>
  <c r="X12" i="18"/>
  <c r="X9" i="18"/>
  <c r="X6" i="18"/>
  <c r="X25" i="19"/>
  <c r="AE25" i="18"/>
  <c r="X25" i="18" l="1"/>
  <c r="AF17" i="16"/>
  <c r="AF18" i="16"/>
  <c r="AF19" i="16"/>
  <c r="AF20" i="16"/>
  <c r="AF21" i="16"/>
  <c r="AF22" i="16"/>
  <c r="AF23" i="16"/>
  <c r="AF24" i="16"/>
  <c r="AF25" i="16"/>
  <c r="AF16" i="16"/>
  <c r="AD26" i="16" l="1"/>
  <c r="AE26" i="16"/>
  <c r="AF26" i="16"/>
  <c r="AC26" i="16"/>
  <c r="U26" i="16"/>
  <c r="V26" i="16"/>
  <c r="W26" i="16"/>
  <c r="X26" i="16"/>
  <c r="Y26" i="16"/>
  <c r="L26" i="16"/>
  <c r="AF6" i="16"/>
  <c r="AF7" i="16"/>
  <c r="AF8" i="16"/>
  <c r="AF9" i="16"/>
  <c r="AF10" i="16"/>
  <c r="AF11" i="16"/>
  <c r="AF12" i="16"/>
  <c r="AF13" i="16"/>
  <c r="AF14" i="16"/>
  <c r="AF5" i="16"/>
  <c r="AD15" i="16"/>
  <c r="AE15" i="16"/>
  <c r="AC15" i="16"/>
  <c r="U15" i="16"/>
  <c r="V15" i="16"/>
  <c r="W15" i="16"/>
  <c r="X15" i="16"/>
  <c r="Y15" i="16"/>
  <c r="L15" i="16"/>
  <c r="Z15" i="16"/>
  <c r="Z26" i="16" s="1"/>
  <c r="AF15" i="16" l="1"/>
  <c r="I12" i="7"/>
  <c r="J12" i="7"/>
  <c r="I29" i="4" s="1"/>
  <c r="I30" i="4" l="1"/>
  <c r="I31" i="4"/>
  <c r="I47" i="15" l="1"/>
  <c r="I34" i="15"/>
  <c r="I30" i="15"/>
  <c r="I24" i="15"/>
  <c r="I35" i="15" l="1"/>
  <c r="I48" i="15" s="1"/>
  <c r="I50" i="15" l="1"/>
  <c r="I32" i="4" l="1"/>
  <c r="I45" i="4" l="1"/>
  <c r="D44" i="10"/>
  <c r="J21" i="7" l="1"/>
  <c r="I28" i="4" l="1"/>
  <c r="I22" i="4"/>
  <c r="I33" i="4" l="1"/>
  <c r="I46" i="4" s="1"/>
</calcChain>
</file>

<file path=xl/sharedStrings.xml><?xml version="1.0" encoding="utf-8"?>
<sst xmlns="http://schemas.openxmlformats.org/spreadsheetml/2006/main" count="386" uniqueCount="192">
  <si>
    <t>Sıra No</t>
  </si>
  <si>
    <t>Toplam İnşaat Alanı</t>
  </si>
  <si>
    <t>Devlet Katkısı</t>
  </si>
  <si>
    <t>Halk Katkısı</t>
  </si>
  <si>
    <t>Toplam</t>
  </si>
  <si>
    <t>T O P L A M</t>
  </si>
  <si>
    <t>MİLLÎ EĞİTİM MÜDÜRÜ</t>
  </si>
  <si>
    <t>VALİ</t>
  </si>
  <si>
    <t>BAKANLIK ONAYI</t>
  </si>
  <si>
    <t>İLİ :</t>
  </si>
  <si>
    <t>İNŞAAT PROJELERİ</t>
  </si>
  <si>
    <t xml:space="preserve"> İLKOKUL İNŞAATI</t>
  </si>
  <si>
    <t xml:space="preserve"> ORTAOKUL İNŞAATI</t>
  </si>
  <si>
    <t xml:space="preserve"> YATILI BÖLGE ORTAOKULU İNŞAATI</t>
  </si>
  <si>
    <t xml:space="preserve"> ANAOKULU İNŞAATI</t>
  </si>
  <si>
    <t xml:space="preserve">BÜYÜK ONARIM </t>
  </si>
  <si>
    <t>DİĞER HARCAMALAR</t>
  </si>
  <si>
    <t xml:space="preserve"> İLK TESİS OKUL EŞYASI</t>
  </si>
  <si>
    <t xml:space="preserve"> KAMULAŞTIRMA-SATINALMA</t>
  </si>
  <si>
    <t xml:space="preserve"> GEÇEN YIL BORÇLARI</t>
  </si>
  <si>
    <t>Bina Küçük Onarımı</t>
  </si>
  <si>
    <t>Tedavi</t>
  </si>
  <si>
    <t>Kiralar</t>
  </si>
  <si>
    <t>Ulaştırma (Taşımalı hariç)</t>
  </si>
  <si>
    <t>Kırtasiye, Baskı ve Kitap</t>
  </si>
  <si>
    <t>Yakacak</t>
  </si>
  <si>
    <t>Akaryakıt, Yağ, Elektrik, Su ve Havagazı</t>
  </si>
  <si>
    <t>Yiyecek, Giyecek</t>
  </si>
  <si>
    <t>Diğer Giderler</t>
  </si>
  <si>
    <t>Geçen Yıl Borçları (Cari)</t>
  </si>
  <si>
    <t>GELİRLER GENEL TOPLAMI</t>
  </si>
  <si>
    <t>GİDERLER GENEL TOPLAMI</t>
  </si>
  <si>
    <t>KAMULAŞTIRMA</t>
  </si>
  <si>
    <t>Yapılacak Donatım Eşyasının Cinsi</t>
  </si>
  <si>
    <t>Miktarı</t>
  </si>
  <si>
    <t>Birim Fiyatı</t>
  </si>
  <si>
    <t>İLAVE ÖDENEK</t>
  </si>
  <si>
    <t>Karakteristik</t>
  </si>
  <si>
    <t>Borcun Sebebi</t>
  </si>
  <si>
    <t>İLKÖĞRETİM KURUMLARI</t>
  </si>
  <si>
    <t>İlçe</t>
  </si>
  <si>
    <t>Mevcut Okul Sayısı</t>
  </si>
  <si>
    <t>Mevcut Derslik Sayısı</t>
  </si>
  <si>
    <t>Mevcut Öğrenci Sayısı</t>
  </si>
  <si>
    <t>TABLO - 1</t>
  </si>
  <si>
    <t>TABLO - 4</t>
  </si>
  <si>
    <t>Proje Adı</t>
  </si>
  <si>
    <t>İL:</t>
  </si>
  <si>
    <t>Ek Bina  
(Derslik Sayısı)</t>
  </si>
  <si>
    <t>Spor Salonu</t>
  </si>
  <si>
    <t>Çok Amaçlı Salon</t>
  </si>
  <si>
    <t>İhale Bedeli (KDV Hariç)</t>
  </si>
  <si>
    <t>Yeni Okul Binası
(Derslik Sayısı)</t>
  </si>
  <si>
    <t>2016 Yılı Yatırımı (TL)</t>
  </si>
  <si>
    <t>Taban Alanı</t>
  </si>
  <si>
    <t>İnşaat Alanı (m2)</t>
  </si>
  <si>
    <t>Tip Proje No</t>
  </si>
  <si>
    <t>Başlama Yılı</t>
  </si>
  <si>
    <t>Bitiş Yılı</t>
  </si>
  <si>
    <t>Okul Türü</t>
  </si>
  <si>
    <t>Projenin</t>
  </si>
  <si>
    <t>AÇIKLAMA</t>
  </si>
  <si>
    <t>Fiziki Gerçekleşme (%)</t>
  </si>
  <si>
    <t>İhale Tarihi</t>
  </si>
  <si>
    <t>Bitiş Tarihi</t>
  </si>
  <si>
    <t>2016 Yılı Harcaması</t>
  </si>
  <si>
    <t>Toplam Harcaması</t>
  </si>
  <si>
    <t>TOPLAM</t>
  </si>
  <si>
    <t>GEÇEN YIL BÜTÇESİNDEN DEVREDEN ÖDENEK</t>
  </si>
  <si>
    <t>ÖDENEK MİKTARI (TL)</t>
  </si>
  <si>
    <t xml:space="preserve">         MİLLÎ EĞİTİM MÜDÜRÜ</t>
  </si>
  <si>
    <t>GİDERLER</t>
  </si>
  <si>
    <t xml:space="preserve">  TOPLAM</t>
  </si>
  <si>
    <t>YATIRIM HARCAMALARI TOPLAMI</t>
  </si>
  <si>
    <t>GELİRLER</t>
  </si>
  <si>
    <t>2014 YILINDAN 2015 YILINA DEVREDEN ÖDENEK</t>
  </si>
  <si>
    <r>
      <t xml:space="preserve"> </t>
    </r>
    <r>
      <rPr>
        <sz val="9"/>
        <color indexed="8"/>
        <rFont val="Times New Roman"/>
        <family val="1"/>
        <charset val="162"/>
      </rPr>
      <t>İMAM HATİP ORTAOKULU İNŞAATI</t>
    </r>
  </si>
  <si>
    <t>İLKÖĞRETİM OKULLARI+EK DERSLİK</t>
  </si>
  <si>
    <t>BÜYÜK ONARIM (İlköğretim Okulları)</t>
  </si>
  <si>
    <t xml:space="preserve">ANAOKULU İNŞAATLARI </t>
  </si>
  <si>
    <t xml:space="preserve">İLAVE ÖDENEK </t>
  </si>
  <si>
    <t>2015 YILI GELİRLER GENEL TOPLAMI</t>
  </si>
  <si>
    <t>2015 YILI GİDERLER GENEL TOPLAMI</t>
  </si>
  <si>
    <t>2016 YILINA DEVREDEN ÖDENEK</t>
  </si>
  <si>
    <t>222/76-d,e,f,h,i,j GÖRE ELDE EDİLEN GELİRLER</t>
  </si>
  <si>
    <t>222/76-g GÖRE ELDE EDİLEN GELİRLER (HALK KATKISI)</t>
  </si>
  <si>
    <t>YATIRIM HARCAMALARI                                                                        (222 sayılı Kanunun 78/a fıkrasına göre)</t>
  </si>
  <si>
    <t>BAKANLIKÇA TAHSİSİ ÖNGÖRÜLEN YILI ÖDENEĞİ                (222/76-a)</t>
  </si>
  <si>
    <t>BAKANLIKÇA TAHSİS EDİLEN YILI ÖDENEĞİ İLE                                                        İLAVE ÖDENEKLER (222/76-a)</t>
  </si>
  <si>
    <t>Makina, Demirbaş, Taşıt Bakım ve Onarımı</t>
  </si>
  <si>
    <t>222/76-b GÖRE İL ÖZEL İDARESİNDEN KONULAN YILI ÖDENEĞİ</t>
  </si>
  <si>
    <t>CARİ HARCAMALAR                                             (222 sayılı Kanunun 78/b fıkrasına göre)</t>
  </si>
  <si>
    <t>CARİ HARCAMALAR</t>
  </si>
  <si>
    <t>CARİ HARCAMALAR TOPLAMI</t>
  </si>
  <si>
    <t>TABLO - 2</t>
  </si>
  <si>
    <t xml:space="preserve">222/76-b GÖRE İL ÖZEL İDARESİNDEN KONULAN </t>
  </si>
  <si>
    <t>YILI ÖDENEĞİ</t>
  </si>
  <si>
    <t xml:space="preserve">2016 YILI TEMEL EĞİTİM KURUMLARI YAPIM PROGRAMI </t>
  </si>
  <si>
    <t>Onarım</t>
  </si>
  <si>
    <t>Güçlendirme</t>
  </si>
  <si>
    <t>TAŞINMAZ TAPU BİLGİLERİ</t>
  </si>
  <si>
    <t>Ada No</t>
  </si>
  <si>
    <t>Parsel No</t>
  </si>
  <si>
    <t>Kamulaştırma Bedeli (TL)</t>
  </si>
  <si>
    <t>Mahalle-Köy</t>
  </si>
  <si>
    <t>İmar Durumu</t>
  </si>
  <si>
    <t>S. No</t>
  </si>
  <si>
    <t>Proje Yeri ve Adı</t>
  </si>
  <si>
    <t>Borçlanılan Kişi veya Kuruluş Adı</t>
  </si>
  <si>
    <t>Kamulaştırılan Alanı (m²)</t>
  </si>
  <si>
    <t>DONATIM PLANI</t>
  </si>
  <si>
    <r>
      <t>Tapu Alanı 
(m</t>
    </r>
    <r>
      <rPr>
        <sz val="9"/>
        <color indexed="8"/>
        <rFont val="Arial"/>
        <family val="2"/>
        <charset val="162"/>
      </rPr>
      <t>²</t>
    </r>
    <r>
      <rPr>
        <sz val="9"/>
        <color indexed="8"/>
        <rFont val="Times New Roman"/>
        <family val="1"/>
        <charset val="162"/>
      </rPr>
      <t>)</t>
    </r>
  </si>
  <si>
    <t>Sözleşme Bedeli           (İhale Bedeli +KDV +FF)</t>
  </si>
  <si>
    <t>İLİ    :</t>
  </si>
  <si>
    <t>Borç Miktarı            (TL)</t>
  </si>
  <si>
    <t>2016 YILI TEMEL EĞİTİM KURUMLARI YAPIM PROGRAMI BÜTÇE PLANI</t>
  </si>
  <si>
    <t>Tutarı (TL)</t>
  </si>
  <si>
    <t>TABLO - 3</t>
  </si>
  <si>
    <t>2015 YILI TEMEL EĞİTİM KURUMLARI YAPIM PROGRAMI BÜTÇE KAPANIŞI</t>
  </si>
  <si>
    <t>TABLO - 6</t>
  </si>
  <si>
    <t>2016 YILI TEMEL EĞİTİM KURUMLARI YAPIM PROGRAMI …. DÖNEM İZLEME RAPORU</t>
  </si>
  <si>
    <t>TABLO - 8</t>
  </si>
  <si>
    <t>Tekli Öğretim İçin Gereken Derslik Sayısı</t>
  </si>
  <si>
    <t>TABLO - 7</t>
  </si>
  <si>
    <t>Anaokulu</t>
  </si>
  <si>
    <t>İlkokul</t>
  </si>
  <si>
    <t>Ortaokul</t>
  </si>
  <si>
    <t>Karakteristiği</t>
  </si>
  <si>
    <t xml:space="preserve"> ANAOKULU </t>
  </si>
  <si>
    <t xml:space="preserve"> İLKOKUL</t>
  </si>
  <si>
    <t xml:space="preserve"> ORTAOKUL</t>
  </si>
  <si>
    <r>
      <t xml:space="preserve"> </t>
    </r>
    <r>
      <rPr>
        <sz val="9"/>
        <color indexed="8"/>
        <rFont val="Times New Roman"/>
        <family val="1"/>
        <charset val="162"/>
      </rPr>
      <t>İMAM HATİP ORTAOKULU</t>
    </r>
  </si>
  <si>
    <t xml:space="preserve"> YATILI BÖLGE ORTAOKULU</t>
  </si>
  <si>
    <t xml:space="preserve"> ORTAOKUL </t>
  </si>
  <si>
    <r>
      <t xml:space="preserve"> </t>
    </r>
    <r>
      <rPr>
        <sz val="9"/>
        <color indexed="8"/>
        <rFont val="Times New Roman"/>
        <family val="1"/>
        <charset val="162"/>
      </rPr>
      <t xml:space="preserve">İMAM HATİP ORTAOKULU </t>
    </r>
  </si>
  <si>
    <t xml:space="preserve"> YATILI BÖLGE ORTAOKULU </t>
  </si>
  <si>
    <t>Yer İlçe</t>
  </si>
  <si>
    <t>Proje Tutarı</t>
  </si>
  <si>
    <r>
      <t xml:space="preserve">2016 YILI TEMEL EĞİTİM KURUMLARI YAPIM PROGRAMI </t>
    </r>
    <r>
      <rPr>
        <b/>
        <sz val="10"/>
        <rFont val="Times New Roman"/>
        <family val="1"/>
        <charset val="162"/>
      </rPr>
      <t xml:space="preserve">DİĞER HARCAMALAR </t>
    </r>
  </si>
  <si>
    <t>Pansiyon               Öğr. Kap.</t>
  </si>
  <si>
    <t>Lojman                  Daire Sayısı</t>
  </si>
  <si>
    <t>Yemekhane               Öğr. Kap.</t>
  </si>
  <si>
    <t>Durumu                                  (Devam)  (Yeni)</t>
  </si>
  <si>
    <r>
      <t xml:space="preserve">REVİZE PROGRAM                                                   </t>
    </r>
    <r>
      <rPr>
        <sz val="8"/>
        <color theme="1"/>
        <rFont val="Times New Roman"/>
        <family val="1"/>
        <charset val="162"/>
      </rPr>
      <t>(Alınan ya da parametreleri revize edilen projeler)</t>
    </r>
  </si>
  <si>
    <t>Yapım Programı                   Sıra Numarası</t>
  </si>
  <si>
    <t>İKİLİ ÖĞRETİM YAPAN OKUL BİLGİLERİ VE TEKLİ ÖĞRETİM İÇİN GEREKEN DERSLİK SAYISI</t>
  </si>
  <si>
    <t>Sayı</t>
  </si>
  <si>
    <t>Okul</t>
  </si>
  <si>
    <t>Derslik</t>
  </si>
  <si>
    <t>Öğrenci</t>
  </si>
  <si>
    <t>TEKLİ ÖĞRETİM VEREN</t>
  </si>
  <si>
    <t>İKİLİ ÖĞRETİM VEREN</t>
  </si>
  <si>
    <t>Öğrenci/Derslik</t>
  </si>
  <si>
    <t>PROJENİN GÜNCEL DURUMU                                                                                                                                            (İhale, Sözleşme, Gerçekleşme, Harcama vb.)</t>
  </si>
  <si>
    <t>Lojman Daire S.</t>
  </si>
  <si>
    <r>
      <t xml:space="preserve">YAPIM PROGRAMI                                                   </t>
    </r>
    <r>
      <rPr>
        <sz val="8"/>
        <color theme="1"/>
        <rFont val="Times New Roman"/>
        <family val="1"/>
        <charset val="162"/>
      </rPr>
      <t>(Parametreleri revize edilecek projeler)</t>
    </r>
  </si>
  <si>
    <t>DİĞER GELİRLER (AÇIKLAMA GİRİLECEK)</t>
  </si>
  <si>
    <t>TEMEL EĞİTİM KURUMLARI FİZİKİ ALTYAPI ve ÖĞRENCİ SAYILARI</t>
  </si>
  <si>
    <t>Taban Alanı Toplamı</t>
  </si>
  <si>
    <r>
      <rPr>
        <b/>
        <sz val="8"/>
        <color theme="9" tint="-0.499984740745262"/>
        <rFont val="Times New Roman"/>
        <family val="1"/>
        <charset val="162"/>
      </rPr>
      <t xml:space="preserve">Toplam Harcaması 
</t>
    </r>
    <r>
      <rPr>
        <sz val="8"/>
        <rFont val="Times New Roman"/>
        <family val="1"/>
        <charset val="162"/>
      </rPr>
      <t>(31 Aralık 2015 tarihi itibariyle)</t>
    </r>
  </si>
  <si>
    <r>
      <t>KAMULAŞTIRMA  SATINALMA</t>
    </r>
    <r>
      <rPr>
        <sz val="8"/>
        <rFont val="Times New Roman"/>
        <family val="1"/>
        <charset val="162"/>
      </rPr>
      <t xml:space="preserve">                                                            </t>
    </r>
  </si>
  <si>
    <t>GEÇEN YIL BORÇLARI</t>
  </si>
  <si>
    <t>Reel İhtiyaç</t>
  </si>
  <si>
    <t>İstatistiki İhtiyaç</t>
  </si>
  <si>
    <r>
      <t>2016 YILI TEMEL EĞİTİM KURUMLA</t>
    </r>
    <r>
      <rPr>
        <b/>
        <sz val="10"/>
        <rFont val="Times New Roman"/>
        <family val="1"/>
        <charset val="162"/>
      </rPr>
      <t xml:space="preserve">RI  ...NCİ EK YAPIM PROGRAMI </t>
    </r>
  </si>
  <si>
    <t>2016 YILI TEMEL EĞİTİM KURUMLARI YAPIM PROGRAMI YATIRIM PROJELERİ ARSA BİLGİLERİ</t>
  </si>
  <si>
    <t>TABLO - 5</t>
  </si>
  <si>
    <t>2016 YILI TEMEL EĞİTİM KURUMLARI YAPIM PROGRAMI YATIRIM PROJELERİ</t>
  </si>
  <si>
    <t>YATIRIMIN PLANLANDIĞI TAŞINMAZ BİLGİLER</t>
  </si>
  <si>
    <t>Yapım Programı                             Sıra Numarası</t>
  </si>
  <si>
    <t>Tapu</t>
  </si>
  <si>
    <t>İmar</t>
  </si>
  <si>
    <t>Tahsis</t>
  </si>
  <si>
    <t>Mülkiyet</t>
  </si>
  <si>
    <t>Eğitim-Öğretim Yönüyle İhtiyaç İncelemesi</t>
  </si>
  <si>
    <t>Yapı Ekonomisi ve Yapılaşma Yönüyle Teknik İncelemesi</t>
  </si>
  <si>
    <t>4734 Kamu İhale Kanunu’nun 62/c Maddesine Göre Okul Arsası  İHALEYE HAZIR</t>
  </si>
  <si>
    <t>Pansiyon               
Öğr. Kap.</t>
  </si>
  <si>
    <t>Yemekhane               
Öğr. Kap.</t>
  </si>
  <si>
    <t>Toplam İnşaat 
Alanı</t>
  </si>
  <si>
    <t>Durumu                                  
(Devam)  (Yeni)</t>
  </si>
  <si>
    <t>Mahalle/ Köy</t>
  </si>
  <si>
    <t>Ada</t>
  </si>
  <si>
    <t>Parsel</t>
  </si>
  <si>
    <t xml:space="preserve"> Yüzölçümü (m2)</t>
  </si>
  <si>
    <t>VAR/ YOK</t>
  </si>
  <si>
    <t>Eğitim Tesis Alanı (EVET/ HAYIR)</t>
  </si>
  <si>
    <t>Bakanlığımıza Tahsisli                 (EVET/ HAYIR)</t>
  </si>
  <si>
    <t>Hazine, Özel İdare,  Köy Tüzel Kişiliği, Diğer</t>
  </si>
  <si>
    <t>UYGUN/  UYGUN DEĞİL</t>
  </si>
  <si>
    <t>EVET/ HAYIR</t>
  </si>
  <si>
    <t>Hazır Değil İse Nedenleri ile Tahmini Süresi (mülkiyet, tahsis, kamulaştırma, imar işlemleri vb.)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</si>
</sst>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#,##0.00\ _T_L"/>
    <numFmt numFmtId="165" formatCode="#,##0;[Red]#,##0"/>
    <numFmt numFmtId="166" formatCode="#,##0\ _T_L"/>
    <numFmt numFmtId="167" formatCode="#,##0.00_ ;[Red]\-#,##0.00\ "/>
    <numFmt numFmtId="168" formatCode="0.00_ ;[Red]\-0.00\ "/>
    <numFmt numFmtId="169" formatCode="#,##0_ ;[Red]\-#,##0\ "/>
    <numFmt numFmtId="170" formatCode="00000"/>
  </numFmts>
  <fonts count="31">
    <font>
      <sz val="11"/>
      <color theme="1"/>
      <name val="Calibri"/>
      <family val="2"/>
      <charset val="162"/>
      <scheme val="minor"/>
    </font>
    <font>
      <sz val="8"/>
      <color indexed="8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8"/>
      <color theme="9" tint="-0.499984740745262"/>
      <name val="Times New Roman"/>
      <family val="1"/>
      <charset val="162"/>
    </font>
    <font>
      <sz val="8"/>
      <color theme="9" tint="-0.499984740745262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0"/>
      <name val="Arial Tur"/>
      <charset val="162"/>
    </font>
    <font>
      <sz val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indexed="8"/>
      <name val="Times New Roman"/>
      <family val="1"/>
      <charset val="162"/>
    </font>
    <font>
      <b/>
      <sz val="10"/>
      <color theme="9" tint="-0.49998474074526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color indexed="8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charset val="1"/>
    </font>
    <font>
      <sz val="12"/>
      <color theme="1"/>
      <name val="Times New Roman"/>
      <family val="2"/>
      <charset val="162"/>
    </font>
    <font>
      <b/>
      <sz val="9"/>
      <color theme="9" tint="-0.499984740745262"/>
      <name val="Times New Roman"/>
      <family val="1"/>
      <charset val="162"/>
    </font>
    <font>
      <sz val="7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7"/>
      <color indexed="8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8" fillId="0" borderId="0"/>
    <xf numFmtId="0" fontId="25" fillId="0" borderId="0">
      <alignment vertical="top"/>
    </xf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26" fillId="0" borderId="0"/>
    <xf numFmtId="0" fontId="25" fillId="0" borderId="0">
      <alignment vertical="top"/>
    </xf>
    <xf numFmtId="0" fontId="8" fillId="0" borderId="0"/>
  </cellStyleXfs>
  <cellXfs count="396">
    <xf numFmtId="0" fontId="0" fillId="0" borderId="0" xfId="0"/>
    <xf numFmtId="0" fontId="2" fillId="0" borderId="0" xfId="0" applyFont="1" applyFill="1" applyProtection="1"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textRotation="90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Protection="1">
      <protection locked="0"/>
    </xf>
    <xf numFmtId="166" fontId="2" fillId="0" borderId="0" xfId="0" applyNumberFormat="1" applyFont="1" applyFill="1" applyProtection="1"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49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textRotation="90" wrapText="1"/>
    </xf>
    <xf numFmtId="1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right" wrapText="1"/>
      <protection locked="0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3" fontId="1" fillId="2" borderId="0" xfId="0" applyNumberFormat="1" applyFont="1" applyFill="1" applyBorder="1" applyAlignment="1" applyProtection="1">
      <alignment wrapText="1"/>
      <protection locked="0"/>
    </xf>
    <xf numFmtId="3" fontId="1" fillId="2" borderId="0" xfId="0" applyNumberFormat="1" applyFont="1" applyFill="1" applyBorder="1" applyAlignment="1" applyProtection="1">
      <alignment vertical="center" wrapText="1"/>
      <protection locked="0"/>
    </xf>
    <xf numFmtId="0" fontId="1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 textRotation="90" wrapText="1" shrinkToFit="1"/>
    </xf>
    <xf numFmtId="0" fontId="1" fillId="2" borderId="1" xfId="0" applyNumberFormat="1" applyFont="1" applyFill="1" applyBorder="1" applyAlignment="1" applyProtection="1">
      <alignment textRotation="90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wrapText="1"/>
    </xf>
    <xf numFmtId="49" fontId="1" fillId="0" borderId="5" xfId="0" applyNumberFormat="1" applyFont="1" applyFill="1" applyBorder="1" applyAlignment="1" applyProtection="1">
      <alignment horizontal="center" wrapText="1"/>
    </xf>
    <xf numFmtId="0" fontId="1" fillId="0" borderId="5" xfId="0" applyNumberFormat="1" applyFont="1" applyFill="1" applyBorder="1" applyAlignment="1" applyProtection="1">
      <alignment wrapText="1"/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center" wrapText="1"/>
      <protection locked="0"/>
    </xf>
    <xf numFmtId="3" fontId="1" fillId="0" borderId="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right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64" fontId="12" fillId="0" borderId="0" xfId="0" applyNumberFormat="1" applyFont="1" applyFill="1" applyAlignment="1" applyProtection="1">
      <alignment vertical="center"/>
      <protection locked="0"/>
    </xf>
    <xf numFmtId="4" fontId="12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2" fillId="0" borderId="7" xfId="0" applyFont="1" applyFill="1" applyBorder="1" applyAlignment="1" applyProtection="1">
      <alignment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67" fontId="12" fillId="0" borderId="1" xfId="0" applyNumberFormat="1" applyFont="1" applyFill="1" applyBorder="1" applyAlignment="1" applyProtection="1">
      <alignment horizontal="right"/>
      <protection locked="0"/>
    </xf>
    <xf numFmtId="168" fontId="12" fillId="0" borderId="0" xfId="0" applyNumberFormat="1" applyFont="1" applyFill="1" applyBorder="1" applyAlignment="1" applyProtection="1">
      <alignment vertical="center"/>
      <protection locked="0"/>
    </xf>
    <xf numFmtId="168" fontId="12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right"/>
    </xf>
    <xf numFmtId="0" fontId="14" fillId="0" borderId="0" xfId="0" applyFont="1"/>
    <xf numFmtId="0" fontId="12" fillId="0" borderId="0" xfId="0" applyFont="1" applyFill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21" fillId="0" borderId="0" xfId="0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14" fillId="0" borderId="0" xfId="0" applyFont="1" applyBorder="1"/>
    <xf numFmtId="0" fontId="12" fillId="0" borderId="0" xfId="0" applyFont="1" applyFill="1" applyBorder="1"/>
    <xf numFmtId="0" fontId="1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 applyProtection="1">
      <protection locked="0"/>
    </xf>
    <xf numFmtId="4" fontId="1" fillId="0" borderId="1" xfId="0" applyNumberFormat="1" applyFont="1" applyFill="1" applyBorder="1" applyAlignment="1" applyProtection="1">
      <alignment wrapText="1"/>
      <protection locked="0"/>
    </xf>
    <xf numFmtId="4" fontId="1" fillId="0" borderId="5" xfId="0" applyNumberFormat="1" applyFont="1" applyFill="1" applyBorder="1" applyAlignment="1" applyProtection="1">
      <protection locked="0"/>
    </xf>
    <xf numFmtId="168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7" fillId="0" borderId="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19" fillId="0" borderId="1" xfId="0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7" fillId="0" borderId="1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textRotation="90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9" fillId="5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Protection="1">
      <protection locked="0"/>
    </xf>
    <xf numFmtId="0" fontId="18" fillId="0" borderId="3" xfId="0" applyNumberFormat="1" applyFont="1" applyFill="1" applyBorder="1" applyAlignment="1" applyProtection="1">
      <alignment horizontal="center" vertical="top" wrapText="1"/>
      <protection locked="0"/>
    </xf>
    <xf numFmtId="0" fontId="18" fillId="2" borderId="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8" fillId="0" borderId="3" xfId="0" applyNumberFormat="1" applyFont="1" applyFill="1" applyBorder="1" applyAlignment="1" applyProtection="1">
      <alignment vertical="top" wrapText="1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 wrapText="1"/>
    </xf>
    <xf numFmtId="0" fontId="19" fillId="0" borderId="3" xfId="0" applyFont="1" applyFill="1" applyBorder="1" applyAlignment="1" applyProtection="1">
      <alignment vertical="top"/>
      <protection locked="0"/>
    </xf>
    <xf numFmtId="0" fontId="18" fillId="0" borderId="4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166" fontId="9" fillId="0" borderId="1" xfId="0" applyNumberFormat="1" applyFont="1" applyFill="1" applyBorder="1" applyAlignment="1" applyProtection="1">
      <alignment horizontal="center" vertical="center" wrapText="1"/>
    </xf>
    <xf numFmtId="49" fontId="28" fillId="0" borderId="1" xfId="1" applyNumberFormat="1" applyFont="1" applyFill="1" applyBorder="1" applyAlignment="1">
      <alignment horizontal="center" vertical="center" textRotation="90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29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 applyProtection="1">
      <alignment horizontal="center"/>
      <protection locked="0"/>
    </xf>
    <xf numFmtId="0" fontId="3" fillId="5" borderId="1" xfId="0" applyNumberFormat="1" applyFont="1" applyFill="1" applyBorder="1" applyAlignment="1" applyProtection="1">
      <alignment horizontal="center" wrapText="1"/>
      <protection locked="0"/>
    </xf>
    <xf numFmtId="3" fontId="9" fillId="3" borderId="1" xfId="0" applyNumberFormat="1" applyFont="1" applyFill="1" applyBorder="1" applyAlignment="1" applyProtection="1">
      <alignment horizontal="center"/>
      <protection locked="0"/>
    </xf>
    <xf numFmtId="0" fontId="9" fillId="3" borderId="1" xfId="0" applyNumberFormat="1" applyFont="1" applyFill="1" applyBorder="1" applyAlignment="1" applyProtection="1">
      <alignment horizontal="center" wrapText="1"/>
      <protection locked="0"/>
    </xf>
    <xf numFmtId="4" fontId="9" fillId="3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Border="1" applyAlignment="1" applyProtection="1">
      <alignment horizontal="right"/>
      <protection locked="0"/>
    </xf>
    <xf numFmtId="3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 applyProtection="1">
      <alignment horizontal="center" wrapText="1"/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3" borderId="1" xfId="0" applyNumberFormat="1" applyFont="1" applyFill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protection locked="0"/>
    </xf>
    <xf numFmtId="3" fontId="3" fillId="5" borderId="1" xfId="0" applyNumberFormat="1" applyFont="1" applyFill="1" applyBorder="1" applyAlignment="1" applyProtection="1">
      <alignment horizontal="right"/>
      <protection locked="0"/>
    </xf>
    <xf numFmtId="3" fontId="14" fillId="0" borderId="1" xfId="0" applyNumberFormat="1" applyFont="1" applyBorder="1" applyAlignment="1">
      <alignment horizontal="right"/>
    </xf>
    <xf numFmtId="3" fontId="21" fillId="5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Alignment="1" applyProtection="1">
      <alignment vertical="center"/>
      <protection locked="0"/>
    </xf>
    <xf numFmtId="3" fontId="11" fillId="3" borderId="1" xfId="0" applyNumberFormat="1" applyFont="1" applyFill="1" applyBorder="1" applyAlignment="1" applyProtection="1">
      <alignment vertical="center"/>
      <protection locked="0"/>
    </xf>
    <xf numFmtId="169" fontId="11" fillId="7" borderId="1" xfId="0" applyNumberFormat="1" applyFont="1" applyFill="1" applyBorder="1" applyAlignment="1" applyProtection="1">
      <alignment horizontal="right" vertical="center"/>
      <protection locked="0"/>
    </xf>
    <xf numFmtId="3" fontId="19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Alignment="1" applyProtection="1">
      <alignment horizontal="center" vertical="center"/>
      <protection locked="0"/>
    </xf>
    <xf numFmtId="3" fontId="12" fillId="0" borderId="0" xfId="0" applyNumberFormat="1" applyFont="1" applyFill="1" applyAlignment="1" applyProtection="1">
      <alignment horizontal="right" vertical="center"/>
      <protection locked="0"/>
    </xf>
    <xf numFmtId="3" fontId="11" fillId="3" borderId="1" xfId="0" applyNumberFormat="1" applyFont="1" applyFill="1" applyBorder="1" applyAlignment="1" applyProtection="1">
      <alignment horizontal="center" vertical="center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1" fillId="5" borderId="1" xfId="0" applyNumberFormat="1" applyFont="1" applyFill="1" applyBorder="1" applyAlignment="1" applyProtection="1">
      <alignment vertical="center"/>
      <protection locked="0"/>
    </xf>
    <xf numFmtId="3" fontId="11" fillId="7" borderId="1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6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wrapText="1"/>
      <protection locked="0"/>
    </xf>
    <xf numFmtId="3" fontId="1" fillId="3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 applyProtection="1">
      <alignment vertical="center"/>
    </xf>
    <xf numFmtId="0" fontId="18" fillId="2" borderId="1" xfId="0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1" fontId="18" fillId="2" borderId="0" xfId="0" applyNumberFormat="1" applyFont="1" applyFill="1" applyAlignment="1" applyProtection="1">
      <alignment vertical="center"/>
    </xf>
    <xf numFmtId="0" fontId="18" fillId="2" borderId="1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textRotation="90" wrapText="1" shrinkToFit="1"/>
    </xf>
    <xf numFmtId="0" fontId="1" fillId="2" borderId="0" xfId="0" applyNumberFormat="1" applyFont="1" applyFill="1" applyBorder="1" applyAlignment="1" applyProtection="1">
      <alignment horizontal="center" textRotation="90" wrapText="1"/>
    </xf>
    <xf numFmtId="0" fontId="1" fillId="2" borderId="1" xfId="0" applyFont="1" applyFill="1" applyBorder="1" applyAlignment="1" applyProtection="1">
      <alignment horizontal="right" vertical="center" textRotation="90" wrapText="1"/>
    </xf>
    <xf numFmtId="3" fontId="1" fillId="2" borderId="1" xfId="0" applyNumberFormat="1" applyFont="1" applyFill="1" applyBorder="1" applyAlignment="1" applyProtection="1">
      <alignment horizontal="right" vertical="center" textRotation="90" wrapText="1"/>
    </xf>
    <xf numFmtId="3" fontId="1" fillId="2" borderId="1" xfId="0" applyNumberFormat="1" applyFont="1" applyFill="1" applyBorder="1" applyAlignment="1" applyProtection="1">
      <alignment horizontal="center" vertical="center" textRotation="90" wrapText="1"/>
    </xf>
    <xf numFmtId="170" fontId="1" fillId="0" borderId="1" xfId="0" applyNumberFormat="1" applyFont="1" applyFill="1" applyBorder="1" applyAlignment="1" applyProtection="1">
      <alignment horizontal="left" wrapText="1"/>
    </xf>
    <xf numFmtId="170" fontId="1" fillId="0" borderId="1" xfId="0" applyNumberFormat="1" applyFont="1" applyFill="1" applyBorder="1" applyAlignment="1" applyProtection="1">
      <alignment horizontal="center" wrapText="1"/>
    </xf>
    <xf numFmtId="1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wrapText="1"/>
      <protection locked="0"/>
    </xf>
    <xf numFmtId="3" fontId="3" fillId="5" borderId="1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>
      <alignment horizontal="center"/>
    </xf>
    <xf numFmtId="3" fontId="18" fillId="2" borderId="0" xfId="0" applyNumberFormat="1" applyFont="1" applyFill="1" applyAlignment="1" applyProtection="1">
      <alignment vertical="center"/>
    </xf>
    <xf numFmtId="0" fontId="30" fillId="2" borderId="0" xfId="0" applyFont="1" applyFill="1" applyAlignment="1" applyProtection="1">
      <alignment vertical="center"/>
    </xf>
    <xf numFmtId="0" fontId="19" fillId="0" borderId="3" xfId="0" applyFont="1" applyFill="1" applyBorder="1" applyAlignment="1" applyProtection="1">
      <alignment horizontal="center" vertical="top"/>
    </xf>
    <xf numFmtId="0" fontId="18" fillId="2" borderId="3" xfId="0" applyNumberFormat="1" applyFont="1" applyFill="1" applyBorder="1" applyAlignment="1" applyProtection="1">
      <alignment vertical="top" wrapText="1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1" fontId="2" fillId="0" borderId="0" xfId="0" applyNumberFormat="1" applyFont="1" applyFill="1" applyProtection="1"/>
    <xf numFmtId="0" fontId="30" fillId="2" borderId="0" xfId="0" applyFont="1" applyFill="1" applyAlignment="1" applyProtection="1">
      <alignment horizontal="left" vertical="center" wrapText="1"/>
    </xf>
    <xf numFmtId="0" fontId="30" fillId="2" borderId="0" xfId="0" applyFont="1" applyFill="1" applyAlignment="1" applyProtection="1">
      <alignment horizontal="right" vertical="center" wrapText="1"/>
    </xf>
    <xf numFmtId="0" fontId="30" fillId="2" borderId="0" xfId="0" applyFont="1" applyFill="1" applyAlignment="1" applyProtection="1">
      <alignment vertical="center" wrapText="1"/>
    </xf>
    <xf numFmtId="3" fontId="30" fillId="2" borderId="0" xfId="0" applyNumberFormat="1" applyFont="1" applyFill="1" applyAlignment="1" applyProtection="1">
      <alignment vertical="center" wrapText="1"/>
    </xf>
    <xf numFmtId="0" fontId="27" fillId="0" borderId="1" xfId="0" applyFont="1" applyFill="1" applyBorder="1" applyAlignment="1" applyProtection="1">
      <alignment horizontal="center" vertical="center" textRotation="90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right" vertical="center"/>
      <protection locked="0"/>
    </xf>
    <xf numFmtId="0" fontId="11" fillId="3" borderId="3" xfId="0" applyFont="1" applyFill="1" applyBorder="1" applyAlignment="1" applyProtection="1">
      <alignment horizontal="right" vertical="center"/>
      <protection locked="0"/>
    </xf>
    <xf numFmtId="0" fontId="11" fillId="3" borderId="4" xfId="0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6" fillId="0" borderId="2" xfId="0" applyFont="1" applyFill="1" applyBorder="1" applyAlignment="1" applyProtection="1">
      <alignment horizontal="center" vertical="top"/>
      <protection locked="0"/>
    </xf>
    <xf numFmtId="0" fontId="16" fillId="0" borderId="3" xfId="0" applyFont="1" applyFill="1" applyBorder="1" applyAlignment="1" applyProtection="1">
      <alignment horizontal="center" vertical="top"/>
      <protection locked="0"/>
    </xf>
    <xf numFmtId="0" fontId="16" fillId="0" borderId="4" xfId="0" applyFont="1" applyFill="1" applyBorder="1" applyAlignment="1" applyProtection="1">
      <alignment horizontal="center" vertical="top"/>
      <protection locked="0"/>
    </xf>
    <xf numFmtId="0" fontId="11" fillId="7" borderId="2" xfId="0" applyFont="1" applyFill="1" applyBorder="1" applyAlignment="1" applyProtection="1">
      <alignment horizontal="right" vertical="center"/>
      <protection locked="0"/>
    </xf>
    <xf numFmtId="0" fontId="11" fillId="7" borderId="3" xfId="0" applyFont="1" applyFill="1" applyBorder="1" applyAlignment="1" applyProtection="1">
      <alignment horizontal="right" vertical="center"/>
      <protection locked="0"/>
    </xf>
    <xf numFmtId="0" fontId="11" fillId="7" borderId="4" xfId="0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top"/>
      <protection locked="0"/>
    </xf>
    <xf numFmtId="0" fontId="19" fillId="0" borderId="3" xfId="0" applyFont="1" applyFill="1" applyBorder="1" applyAlignment="1" applyProtection="1">
      <alignment horizontal="center" vertical="top"/>
      <protection locked="0"/>
    </xf>
    <xf numFmtId="0" fontId="18" fillId="0" borderId="3" xfId="0" applyNumberFormat="1" applyFont="1" applyFill="1" applyBorder="1" applyAlignment="1" applyProtection="1">
      <alignment horizontal="center" vertical="top" wrapText="1"/>
      <protection locked="0"/>
    </xf>
    <xf numFmtId="166" fontId="5" fillId="0" borderId="5" xfId="0" applyNumberFormat="1" applyFont="1" applyFill="1" applyBorder="1" applyAlignment="1" applyProtection="1">
      <alignment horizontal="center" vertical="center" wrapText="1"/>
    </xf>
    <xf numFmtId="166" fontId="5" fillId="0" borderId="6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5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textRotation="90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textRotation="90" wrapText="1"/>
    </xf>
    <xf numFmtId="0" fontId="4" fillId="0" borderId="6" xfId="0" applyNumberFormat="1" applyFont="1" applyFill="1" applyBorder="1" applyAlignment="1" applyProtection="1">
      <alignment horizontal="center" vertical="center" textRotation="90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3" fillId="5" borderId="2" xfId="0" applyNumberFormat="1" applyFont="1" applyFill="1" applyBorder="1" applyAlignment="1" applyProtection="1">
      <alignment horizontal="center" wrapText="1"/>
      <protection locked="0"/>
    </xf>
    <xf numFmtId="0" fontId="3" fillId="5" borderId="3" xfId="0" applyNumberFormat="1" applyFont="1" applyFill="1" applyBorder="1" applyAlignment="1" applyProtection="1">
      <alignment horizontal="center" wrapText="1"/>
      <protection locked="0"/>
    </xf>
    <xf numFmtId="0" fontId="3" fillId="5" borderId="4" xfId="0" applyNumberFormat="1" applyFont="1" applyFill="1" applyBorder="1" applyAlignment="1" applyProtection="1">
      <alignment horizontal="center" wrapText="1"/>
      <protection locked="0"/>
    </xf>
    <xf numFmtId="3" fontId="12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 vertical="center"/>
    </xf>
    <xf numFmtId="3" fontId="11" fillId="5" borderId="1" xfId="0" applyNumberFormat="1" applyFont="1" applyFill="1" applyBorder="1" applyAlignment="1">
      <alignment horizontal="center" wrapText="1"/>
    </xf>
    <xf numFmtId="4" fontId="11" fillId="5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21" fillId="5" borderId="1" xfId="0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right" vertical="center"/>
      <protection locked="0"/>
    </xf>
    <xf numFmtId="0" fontId="11" fillId="6" borderId="1" xfId="0" applyFont="1" applyFill="1" applyBorder="1" applyAlignment="1" applyProtection="1">
      <alignment horizontal="right" vertical="center"/>
      <protection locked="0"/>
    </xf>
    <xf numFmtId="0" fontId="11" fillId="5" borderId="2" xfId="0" applyFont="1" applyFill="1" applyBorder="1" applyAlignment="1" applyProtection="1">
      <alignment horizontal="right" vertical="center"/>
      <protection locked="0"/>
    </xf>
    <xf numFmtId="0" fontId="11" fillId="5" borderId="3" xfId="0" applyFont="1" applyFill="1" applyBorder="1" applyAlignment="1" applyProtection="1">
      <alignment horizontal="right" vertical="center"/>
      <protection locked="0"/>
    </xf>
    <xf numFmtId="0" fontId="11" fillId="5" borderId="4" xfId="0" applyFont="1" applyFill="1" applyBorder="1" applyAlignment="1" applyProtection="1">
      <alignment horizontal="right" vertical="center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top"/>
    </xf>
    <xf numFmtId="0" fontId="19" fillId="0" borderId="3" xfId="0" applyFont="1" applyFill="1" applyBorder="1" applyAlignment="1" applyProtection="1">
      <alignment horizontal="center" vertical="top"/>
    </xf>
    <xf numFmtId="0" fontId="18" fillId="2" borderId="3" xfId="0" applyNumberFormat="1" applyFont="1" applyFill="1" applyBorder="1" applyAlignment="1" applyProtection="1">
      <alignment horizontal="center" vertical="top" wrapText="1"/>
    </xf>
    <xf numFmtId="0" fontId="18" fillId="2" borderId="4" xfId="0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3" fontId="3" fillId="5" borderId="1" xfId="0" applyNumberFormat="1" applyFont="1" applyFill="1" applyBorder="1" applyAlignment="1" applyProtection="1">
      <alignment horizontal="center" wrapText="1"/>
    </xf>
    <xf numFmtId="3" fontId="3" fillId="5" borderId="2" xfId="0" applyNumberFormat="1" applyFont="1" applyFill="1" applyBorder="1" applyAlignment="1" applyProtection="1">
      <alignment horizontal="center" wrapText="1"/>
    </xf>
    <xf numFmtId="3" fontId="3" fillId="5" borderId="3" xfId="0" applyNumberFormat="1" applyFont="1" applyFill="1" applyBorder="1" applyAlignment="1" applyProtection="1">
      <alignment horizontal="center" wrapText="1"/>
    </xf>
    <xf numFmtId="3" fontId="3" fillId="5" borderId="4" xfId="0" applyNumberFormat="1" applyFont="1" applyFill="1" applyBorder="1" applyAlignment="1" applyProtection="1">
      <alignment horizont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9" fillId="3" borderId="5" xfId="0" applyFont="1" applyFill="1" applyBorder="1" applyAlignment="1" applyProtection="1">
      <alignment horizontal="center" vertical="center" textRotation="90" wrapText="1"/>
      <protection locked="0"/>
    </xf>
    <xf numFmtId="0" fontId="19" fillId="3" borderId="16" xfId="0" applyFont="1" applyFill="1" applyBorder="1" applyAlignment="1" applyProtection="1">
      <alignment horizontal="center" vertical="center" textRotation="90" wrapText="1"/>
      <protection locked="0"/>
    </xf>
    <xf numFmtId="0" fontId="19" fillId="3" borderId="6" xfId="0" applyFont="1" applyFill="1" applyBorder="1" applyAlignment="1" applyProtection="1">
      <alignment horizontal="center" vertical="center" textRotation="90" wrapText="1"/>
      <protection locked="0"/>
    </xf>
    <xf numFmtId="0" fontId="19" fillId="4" borderId="5" xfId="0" applyFont="1" applyFill="1" applyBorder="1" applyAlignment="1" applyProtection="1">
      <alignment horizontal="center" vertical="center" textRotation="90" wrapText="1"/>
      <protection locked="0"/>
    </xf>
    <xf numFmtId="0" fontId="19" fillId="4" borderId="16" xfId="0" applyFont="1" applyFill="1" applyBorder="1" applyAlignment="1" applyProtection="1">
      <alignment horizontal="center" vertical="center" textRotation="90" wrapText="1"/>
      <protection locked="0"/>
    </xf>
    <xf numFmtId="0" fontId="19" fillId="4" borderId="6" xfId="0" applyFont="1" applyFill="1" applyBorder="1" applyAlignment="1" applyProtection="1">
      <alignment horizontal="center" vertical="center" textRotation="90" wrapText="1"/>
      <protection locked="0"/>
    </xf>
    <xf numFmtId="0" fontId="6" fillId="3" borderId="2" xfId="0" applyNumberFormat="1" applyFont="1" applyFill="1" applyBorder="1" applyAlignment="1" applyProtection="1">
      <alignment horizontal="center" wrapText="1"/>
    </xf>
    <xf numFmtId="0" fontId="6" fillId="3" borderId="3" xfId="0" applyNumberFormat="1" applyFont="1" applyFill="1" applyBorder="1" applyAlignment="1" applyProtection="1">
      <alignment horizontal="center" wrapText="1"/>
    </xf>
    <xf numFmtId="0" fontId="6" fillId="3" borderId="4" xfId="0" applyNumberFormat="1" applyFont="1" applyFill="1" applyBorder="1" applyAlignment="1" applyProtection="1">
      <alignment horizontal="center" wrapText="1"/>
    </xf>
    <xf numFmtId="0" fontId="3" fillId="4" borderId="2" xfId="0" applyNumberFormat="1" applyFont="1" applyFill="1" applyBorder="1" applyAlignment="1" applyProtection="1">
      <alignment horizontal="center" wrapText="1"/>
    </xf>
    <xf numFmtId="0" fontId="3" fillId="4" borderId="3" xfId="0" applyNumberFormat="1" applyFont="1" applyFill="1" applyBorder="1" applyAlignment="1" applyProtection="1">
      <alignment horizontal="center" wrapText="1"/>
    </xf>
    <xf numFmtId="0" fontId="3" fillId="4" borderId="4" xfId="0" applyNumberFormat="1" applyFont="1" applyFill="1" applyBorder="1" applyAlignment="1" applyProtection="1">
      <alignment horizontal="center" wrapText="1"/>
    </xf>
    <xf numFmtId="3" fontId="9" fillId="3" borderId="2" xfId="0" applyNumberFormat="1" applyFont="1" applyFill="1" applyBorder="1" applyAlignment="1" applyProtection="1">
      <alignment horizontal="center"/>
      <protection locked="0"/>
    </xf>
    <xf numFmtId="3" fontId="9" fillId="3" borderId="3" xfId="0" applyNumberFormat="1" applyFont="1" applyFill="1" applyBorder="1" applyAlignment="1" applyProtection="1">
      <alignment horizontal="center"/>
      <protection locked="0"/>
    </xf>
    <xf numFmtId="3" fontId="9" fillId="3" borderId="4" xfId="0" applyNumberFormat="1" applyFont="1" applyFill="1" applyBorder="1" applyAlignment="1" applyProtection="1">
      <alignment horizontal="center"/>
      <protection locked="0"/>
    </xf>
    <xf numFmtId="3" fontId="1" fillId="4" borderId="2" xfId="0" applyNumberFormat="1" applyFont="1" applyFill="1" applyBorder="1" applyAlignment="1" applyProtection="1">
      <alignment horizontal="center"/>
      <protection locked="0"/>
    </xf>
    <xf numFmtId="3" fontId="1" fillId="4" borderId="3" xfId="0" applyNumberFormat="1" applyFont="1" applyFill="1" applyBorder="1" applyAlignment="1" applyProtection="1">
      <alignment horizontal="center"/>
      <protection locked="0"/>
    </xf>
    <xf numFmtId="3" fontId="1" fillId="4" borderId="4" xfId="0" applyNumberFormat="1" applyFont="1" applyFill="1" applyBorder="1" applyAlignment="1" applyProtection="1">
      <alignment horizontal="center"/>
      <protection locked="0"/>
    </xf>
    <xf numFmtId="3" fontId="1" fillId="4" borderId="1" xfId="0" applyNumberFormat="1" applyFont="1" applyFill="1" applyBorder="1" applyAlignment="1" applyProtection="1">
      <alignment horizontal="center"/>
      <protection locked="0"/>
    </xf>
    <xf numFmtId="0" fontId="9" fillId="3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horizontal="center" wrapText="1"/>
    </xf>
    <xf numFmtId="3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3" fontId="1" fillId="3" borderId="2" xfId="0" applyNumberFormat="1" applyFont="1" applyFill="1" applyBorder="1" applyAlignment="1" applyProtection="1">
      <alignment horizontal="center"/>
      <protection locked="0"/>
    </xf>
    <xf numFmtId="3" fontId="1" fillId="3" borderId="3" xfId="0" applyNumberFormat="1" applyFont="1" applyFill="1" applyBorder="1" applyAlignment="1" applyProtection="1">
      <alignment horizontal="center"/>
      <protection locked="0"/>
    </xf>
    <xf numFmtId="3" fontId="1" fillId="3" borderId="4" xfId="0" applyNumberFormat="1" applyFont="1" applyFill="1" applyBorder="1" applyAlignment="1" applyProtection="1">
      <alignment horizontal="center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</cellXfs>
  <cellStyles count="23">
    <cellStyle name="Binlik Ayracı 2" xfId="2"/>
    <cellStyle name="Binlik Ayracı 2 2" xfId="3"/>
    <cellStyle name="Normal" xfId="0" builtinId="0"/>
    <cellStyle name="Normal 10" xfId="4"/>
    <cellStyle name="Normal 10 2" xfId="5"/>
    <cellStyle name="Normal 11" xfId="6"/>
    <cellStyle name="Normal 12" xfId="7"/>
    <cellStyle name="Normal 13" xfId="8"/>
    <cellStyle name="Normal 14" xfId="9"/>
    <cellStyle name="Normal 2" xfId="1"/>
    <cellStyle name="Normal 2 2" xfId="10"/>
    <cellStyle name="Normal 2 2 2" xfId="11"/>
    <cellStyle name="Normal 2 3" xfId="12"/>
    <cellStyle name="Normal 3" xfId="13"/>
    <cellStyle name="Normal 4" xfId="14"/>
    <cellStyle name="Normal 5" xfId="15"/>
    <cellStyle name="Normal 5 2" xfId="16"/>
    <cellStyle name="Normal 5 2 2" xfId="17"/>
    <cellStyle name="Normal 5 3" xfId="18"/>
    <cellStyle name="Normal 6" xfId="19"/>
    <cellStyle name="Normal 7" xfId="20"/>
    <cellStyle name="Normal 8" xfId="21"/>
    <cellStyle name="Normal 9" xfId="22"/>
  </cellStyles>
  <dxfs count="11">
    <dxf>
      <font>
        <color theme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er%20DUMANLI/Desktop/&#214;ZER%20YTDB%20MACBOOK/FAAL&#304;YET%20RAPORLARI/2016%20FAAL&#304;YET%20RAPORU/2016%20TEMEL%20E&#286;&#304;T&#304;M%20KURUMLARI%20YAPIM%20PROGRAMI%20YK&#214;&#304;DB/TABLOLAR_V7%20&#304;LLER&#304;N%20DOLDURACA&#286;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yf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LI BÜTÇ T-1"/>
      <sheetName val="YPM PRG T-2"/>
      <sheetName val="YAP PRG DİĞ HARC T-3"/>
      <sheetName val="YIL SONU BÜTÇ T-4"/>
      <sheetName val="ARSA PLANI T-5"/>
      <sheetName val="DERSLİK İHT T-6"/>
      <sheetName val="EK YPM PRG T-7"/>
      <sheetName val="DNM İZLM T-8"/>
      <sheetName val="SAKIN SİLME"/>
    </sheetNames>
    <sheetDataSet>
      <sheetData sheetId="0">
        <row r="3">
          <cell r="B3" t="str">
            <v>ANKARA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1">
          <cell r="B1" t="str">
            <v>AO</v>
          </cell>
          <cell r="C1" t="str">
            <v>DEVAM</v>
          </cell>
          <cell r="E1" t="str">
            <v>X</v>
          </cell>
        </row>
        <row r="2">
          <cell r="B2" t="str">
            <v>İO</v>
          </cell>
          <cell r="C2" t="str">
            <v>YENİ</v>
          </cell>
        </row>
        <row r="3">
          <cell r="B3" t="str">
            <v>OO</v>
          </cell>
        </row>
        <row r="4">
          <cell r="B4" t="str">
            <v>İHO</v>
          </cell>
        </row>
        <row r="5">
          <cell r="B5" t="str">
            <v>YBO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48"/>
  <sheetViews>
    <sheetView showZeros="0" topLeftCell="A22" zoomScaleSheetLayoutView="175" workbookViewId="0">
      <selection activeCell="A48" sqref="A48:D48"/>
    </sheetView>
  </sheetViews>
  <sheetFormatPr defaultRowHeight="12.75"/>
  <cols>
    <col min="1" max="1" width="7.42578125" style="48" customWidth="1"/>
    <col min="2" max="2" width="9.140625" style="48"/>
    <col min="3" max="3" width="9.5703125" style="48" customWidth="1"/>
    <col min="4" max="4" width="11.7109375" style="48" customWidth="1"/>
    <col min="5" max="7" width="9.140625" style="48"/>
    <col min="8" max="8" width="13.140625" style="48" customWidth="1"/>
    <col min="9" max="9" width="20.85546875" style="48" customWidth="1"/>
    <col min="10" max="10" width="10.85546875" style="48" bestFit="1" customWidth="1"/>
    <col min="11" max="11" width="14.42578125" style="48" customWidth="1"/>
    <col min="12" max="13" width="9.140625" style="48"/>
    <col min="14" max="14" width="15.140625" style="48" customWidth="1"/>
    <col min="15" max="255" width="9.140625" style="48"/>
    <col min="256" max="256" width="7.140625" style="48" customWidth="1"/>
    <col min="257" max="262" width="9.140625" style="48"/>
    <col min="263" max="263" width="17.28515625" style="48" customWidth="1"/>
    <col min="264" max="264" width="19.140625" style="48" customWidth="1"/>
    <col min="265" max="266" width="9.140625" style="48"/>
    <col min="267" max="267" width="14.42578125" style="48" customWidth="1"/>
    <col min="268" max="269" width="9.140625" style="48"/>
    <col min="270" max="270" width="15.140625" style="48" customWidth="1"/>
    <col min="271" max="511" width="9.140625" style="48"/>
    <col min="512" max="512" width="7.140625" style="48" customWidth="1"/>
    <col min="513" max="518" width="9.140625" style="48"/>
    <col min="519" max="519" width="17.28515625" style="48" customWidth="1"/>
    <col min="520" max="520" width="19.140625" style="48" customWidth="1"/>
    <col min="521" max="522" width="9.140625" style="48"/>
    <col min="523" max="523" width="14.42578125" style="48" customWidth="1"/>
    <col min="524" max="525" width="9.140625" style="48"/>
    <col min="526" max="526" width="15.140625" style="48" customWidth="1"/>
    <col min="527" max="767" width="9.140625" style="48"/>
    <col min="768" max="768" width="7.140625" style="48" customWidth="1"/>
    <col min="769" max="774" width="9.140625" style="48"/>
    <col min="775" max="775" width="17.28515625" style="48" customWidth="1"/>
    <col min="776" max="776" width="19.140625" style="48" customWidth="1"/>
    <col min="777" max="778" width="9.140625" style="48"/>
    <col min="779" max="779" width="14.42578125" style="48" customWidth="1"/>
    <col min="780" max="781" width="9.140625" style="48"/>
    <col min="782" max="782" width="15.140625" style="48" customWidth="1"/>
    <col min="783" max="1023" width="9.140625" style="48"/>
    <col min="1024" max="1024" width="7.140625" style="48" customWidth="1"/>
    <col min="1025" max="1030" width="9.140625" style="48"/>
    <col min="1031" max="1031" width="17.28515625" style="48" customWidth="1"/>
    <col min="1032" max="1032" width="19.140625" style="48" customWidth="1"/>
    <col min="1033" max="1034" width="9.140625" style="48"/>
    <col min="1035" max="1035" width="14.42578125" style="48" customWidth="1"/>
    <col min="1036" max="1037" width="9.140625" style="48"/>
    <col min="1038" max="1038" width="15.140625" style="48" customWidth="1"/>
    <col min="1039" max="1279" width="9.140625" style="48"/>
    <col min="1280" max="1280" width="7.140625" style="48" customWidth="1"/>
    <col min="1281" max="1286" width="9.140625" style="48"/>
    <col min="1287" max="1287" width="17.28515625" style="48" customWidth="1"/>
    <col min="1288" max="1288" width="19.140625" style="48" customWidth="1"/>
    <col min="1289" max="1290" width="9.140625" style="48"/>
    <col min="1291" max="1291" width="14.42578125" style="48" customWidth="1"/>
    <col min="1292" max="1293" width="9.140625" style="48"/>
    <col min="1294" max="1294" width="15.140625" style="48" customWidth="1"/>
    <col min="1295" max="1535" width="9.140625" style="48"/>
    <col min="1536" max="1536" width="7.140625" style="48" customWidth="1"/>
    <col min="1537" max="1542" width="9.140625" style="48"/>
    <col min="1543" max="1543" width="17.28515625" style="48" customWidth="1"/>
    <col min="1544" max="1544" width="19.140625" style="48" customWidth="1"/>
    <col min="1545" max="1546" width="9.140625" style="48"/>
    <col min="1547" max="1547" width="14.42578125" style="48" customWidth="1"/>
    <col min="1548" max="1549" width="9.140625" style="48"/>
    <col min="1550" max="1550" width="15.140625" style="48" customWidth="1"/>
    <col min="1551" max="1791" width="9.140625" style="48"/>
    <col min="1792" max="1792" width="7.140625" style="48" customWidth="1"/>
    <col min="1793" max="1798" width="9.140625" style="48"/>
    <col min="1799" max="1799" width="17.28515625" style="48" customWidth="1"/>
    <col min="1800" max="1800" width="19.140625" style="48" customWidth="1"/>
    <col min="1801" max="1802" width="9.140625" style="48"/>
    <col min="1803" max="1803" width="14.42578125" style="48" customWidth="1"/>
    <col min="1804" max="1805" width="9.140625" style="48"/>
    <col min="1806" max="1806" width="15.140625" style="48" customWidth="1"/>
    <col min="1807" max="2047" width="9.140625" style="48"/>
    <col min="2048" max="2048" width="7.140625" style="48" customWidth="1"/>
    <col min="2049" max="2054" width="9.140625" style="48"/>
    <col min="2055" max="2055" width="17.28515625" style="48" customWidth="1"/>
    <col min="2056" max="2056" width="19.140625" style="48" customWidth="1"/>
    <col min="2057" max="2058" width="9.140625" style="48"/>
    <col min="2059" max="2059" width="14.42578125" style="48" customWidth="1"/>
    <col min="2060" max="2061" width="9.140625" style="48"/>
    <col min="2062" max="2062" width="15.140625" style="48" customWidth="1"/>
    <col min="2063" max="2303" width="9.140625" style="48"/>
    <col min="2304" max="2304" width="7.140625" style="48" customWidth="1"/>
    <col min="2305" max="2310" width="9.140625" style="48"/>
    <col min="2311" max="2311" width="17.28515625" style="48" customWidth="1"/>
    <col min="2312" max="2312" width="19.140625" style="48" customWidth="1"/>
    <col min="2313" max="2314" width="9.140625" style="48"/>
    <col min="2315" max="2315" width="14.42578125" style="48" customWidth="1"/>
    <col min="2316" max="2317" width="9.140625" style="48"/>
    <col min="2318" max="2318" width="15.140625" style="48" customWidth="1"/>
    <col min="2319" max="2559" width="9.140625" style="48"/>
    <col min="2560" max="2560" width="7.140625" style="48" customWidth="1"/>
    <col min="2561" max="2566" width="9.140625" style="48"/>
    <col min="2567" max="2567" width="17.28515625" style="48" customWidth="1"/>
    <col min="2568" max="2568" width="19.140625" style="48" customWidth="1"/>
    <col min="2569" max="2570" width="9.140625" style="48"/>
    <col min="2571" max="2571" width="14.42578125" style="48" customWidth="1"/>
    <col min="2572" max="2573" width="9.140625" style="48"/>
    <col min="2574" max="2574" width="15.140625" style="48" customWidth="1"/>
    <col min="2575" max="2815" width="9.140625" style="48"/>
    <col min="2816" max="2816" width="7.140625" style="48" customWidth="1"/>
    <col min="2817" max="2822" width="9.140625" style="48"/>
    <col min="2823" max="2823" width="17.28515625" style="48" customWidth="1"/>
    <col min="2824" max="2824" width="19.140625" style="48" customWidth="1"/>
    <col min="2825" max="2826" width="9.140625" style="48"/>
    <col min="2827" max="2827" width="14.42578125" style="48" customWidth="1"/>
    <col min="2828" max="2829" width="9.140625" style="48"/>
    <col min="2830" max="2830" width="15.140625" style="48" customWidth="1"/>
    <col min="2831" max="3071" width="9.140625" style="48"/>
    <col min="3072" max="3072" width="7.140625" style="48" customWidth="1"/>
    <col min="3073" max="3078" width="9.140625" style="48"/>
    <col min="3079" max="3079" width="17.28515625" style="48" customWidth="1"/>
    <col min="3080" max="3080" width="19.140625" style="48" customWidth="1"/>
    <col min="3081" max="3082" width="9.140625" style="48"/>
    <col min="3083" max="3083" width="14.42578125" style="48" customWidth="1"/>
    <col min="3084" max="3085" width="9.140625" style="48"/>
    <col min="3086" max="3086" width="15.140625" style="48" customWidth="1"/>
    <col min="3087" max="3327" width="9.140625" style="48"/>
    <col min="3328" max="3328" width="7.140625" style="48" customWidth="1"/>
    <col min="3329" max="3334" width="9.140625" style="48"/>
    <col min="3335" max="3335" width="17.28515625" style="48" customWidth="1"/>
    <col min="3336" max="3336" width="19.140625" style="48" customWidth="1"/>
    <col min="3337" max="3338" width="9.140625" style="48"/>
    <col min="3339" max="3339" width="14.42578125" style="48" customWidth="1"/>
    <col min="3340" max="3341" width="9.140625" style="48"/>
    <col min="3342" max="3342" width="15.140625" style="48" customWidth="1"/>
    <col min="3343" max="3583" width="9.140625" style="48"/>
    <col min="3584" max="3584" width="7.140625" style="48" customWidth="1"/>
    <col min="3585" max="3590" width="9.140625" style="48"/>
    <col min="3591" max="3591" width="17.28515625" style="48" customWidth="1"/>
    <col min="3592" max="3592" width="19.140625" style="48" customWidth="1"/>
    <col min="3593" max="3594" width="9.140625" style="48"/>
    <col min="3595" max="3595" width="14.42578125" style="48" customWidth="1"/>
    <col min="3596" max="3597" width="9.140625" style="48"/>
    <col min="3598" max="3598" width="15.140625" style="48" customWidth="1"/>
    <col min="3599" max="3839" width="9.140625" style="48"/>
    <col min="3840" max="3840" width="7.140625" style="48" customWidth="1"/>
    <col min="3841" max="3846" width="9.140625" style="48"/>
    <col min="3847" max="3847" width="17.28515625" style="48" customWidth="1"/>
    <col min="3848" max="3848" width="19.140625" style="48" customWidth="1"/>
    <col min="3849" max="3850" width="9.140625" style="48"/>
    <col min="3851" max="3851" width="14.42578125" style="48" customWidth="1"/>
    <col min="3852" max="3853" width="9.140625" style="48"/>
    <col min="3854" max="3854" width="15.140625" style="48" customWidth="1"/>
    <col min="3855" max="4095" width="9.140625" style="48"/>
    <col min="4096" max="4096" width="7.140625" style="48" customWidth="1"/>
    <col min="4097" max="4102" width="9.140625" style="48"/>
    <col min="4103" max="4103" width="17.28515625" style="48" customWidth="1"/>
    <col min="4104" max="4104" width="19.140625" style="48" customWidth="1"/>
    <col min="4105" max="4106" width="9.140625" style="48"/>
    <col min="4107" max="4107" width="14.42578125" style="48" customWidth="1"/>
    <col min="4108" max="4109" width="9.140625" style="48"/>
    <col min="4110" max="4110" width="15.140625" style="48" customWidth="1"/>
    <col min="4111" max="4351" width="9.140625" style="48"/>
    <col min="4352" max="4352" width="7.140625" style="48" customWidth="1"/>
    <col min="4353" max="4358" width="9.140625" style="48"/>
    <col min="4359" max="4359" width="17.28515625" style="48" customWidth="1"/>
    <col min="4360" max="4360" width="19.140625" style="48" customWidth="1"/>
    <col min="4361" max="4362" width="9.140625" style="48"/>
    <col min="4363" max="4363" width="14.42578125" style="48" customWidth="1"/>
    <col min="4364" max="4365" width="9.140625" style="48"/>
    <col min="4366" max="4366" width="15.140625" style="48" customWidth="1"/>
    <col min="4367" max="4607" width="9.140625" style="48"/>
    <col min="4608" max="4608" width="7.140625" style="48" customWidth="1"/>
    <col min="4609" max="4614" width="9.140625" style="48"/>
    <col min="4615" max="4615" width="17.28515625" style="48" customWidth="1"/>
    <col min="4616" max="4616" width="19.140625" style="48" customWidth="1"/>
    <col min="4617" max="4618" width="9.140625" style="48"/>
    <col min="4619" max="4619" width="14.42578125" style="48" customWidth="1"/>
    <col min="4620" max="4621" width="9.140625" style="48"/>
    <col min="4622" max="4622" width="15.140625" style="48" customWidth="1"/>
    <col min="4623" max="4863" width="9.140625" style="48"/>
    <col min="4864" max="4864" width="7.140625" style="48" customWidth="1"/>
    <col min="4865" max="4870" width="9.140625" style="48"/>
    <col min="4871" max="4871" width="17.28515625" style="48" customWidth="1"/>
    <col min="4872" max="4872" width="19.140625" style="48" customWidth="1"/>
    <col min="4873" max="4874" width="9.140625" style="48"/>
    <col min="4875" max="4875" width="14.42578125" style="48" customWidth="1"/>
    <col min="4876" max="4877" width="9.140625" style="48"/>
    <col min="4878" max="4878" width="15.140625" style="48" customWidth="1"/>
    <col min="4879" max="5119" width="9.140625" style="48"/>
    <col min="5120" max="5120" width="7.140625" style="48" customWidth="1"/>
    <col min="5121" max="5126" width="9.140625" style="48"/>
    <col min="5127" max="5127" width="17.28515625" style="48" customWidth="1"/>
    <col min="5128" max="5128" width="19.140625" style="48" customWidth="1"/>
    <col min="5129" max="5130" width="9.140625" style="48"/>
    <col min="5131" max="5131" width="14.42578125" style="48" customWidth="1"/>
    <col min="5132" max="5133" width="9.140625" style="48"/>
    <col min="5134" max="5134" width="15.140625" style="48" customWidth="1"/>
    <col min="5135" max="5375" width="9.140625" style="48"/>
    <col min="5376" max="5376" width="7.140625" style="48" customWidth="1"/>
    <col min="5377" max="5382" width="9.140625" style="48"/>
    <col min="5383" max="5383" width="17.28515625" style="48" customWidth="1"/>
    <col min="5384" max="5384" width="19.140625" style="48" customWidth="1"/>
    <col min="5385" max="5386" width="9.140625" style="48"/>
    <col min="5387" max="5387" width="14.42578125" style="48" customWidth="1"/>
    <col min="5388" max="5389" width="9.140625" style="48"/>
    <col min="5390" max="5390" width="15.140625" style="48" customWidth="1"/>
    <col min="5391" max="5631" width="9.140625" style="48"/>
    <col min="5632" max="5632" width="7.140625" style="48" customWidth="1"/>
    <col min="5633" max="5638" width="9.140625" style="48"/>
    <col min="5639" max="5639" width="17.28515625" style="48" customWidth="1"/>
    <col min="5640" max="5640" width="19.140625" style="48" customWidth="1"/>
    <col min="5641" max="5642" width="9.140625" style="48"/>
    <col min="5643" max="5643" width="14.42578125" style="48" customWidth="1"/>
    <col min="5644" max="5645" width="9.140625" style="48"/>
    <col min="5646" max="5646" width="15.140625" style="48" customWidth="1"/>
    <col min="5647" max="5887" width="9.140625" style="48"/>
    <col min="5888" max="5888" width="7.140625" style="48" customWidth="1"/>
    <col min="5889" max="5894" width="9.140625" style="48"/>
    <col min="5895" max="5895" width="17.28515625" style="48" customWidth="1"/>
    <col min="5896" max="5896" width="19.140625" style="48" customWidth="1"/>
    <col min="5897" max="5898" width="9.140625" style="48"/>
    <col min="5899" max="5899" width="14.42578125" style="48" customWidth="1"/>
    <col min="5900" max="5901" width="9.140625" style="48"/>
    <col min="5902" max="5902" width="15.140625" style="48" customWidth="1"/>
    <col min="5903" max="6143" width="9.140625" style="48"/>
    <col min="6144" max="6144" width="7.140625" style="48" customWidth="1"/>
    <col min="6145" max="6150" width="9.140625" style="48"/>
    <col min="6151" max="6151" width="17.28515625" style="48" customWidth="1"/>
    <col min="6152" max="6152" width="19.140625" style="48" customWidth="1"/>
    <col min="6153" max="6154" width="9.140625" style="48"/>
    <col min="6155" max="6155" width="14.42578125" style="48" customWidth="1"/>
    <col min="6156" max="6157" width="9.140625" style="48"/>
    <col min="6158" max="6158" width="15.140625" style="48" customWidth="1"/>
    <col min="6159" max="6399" width="9.140625" style="48"/>
    <col min="6400" max="6400" width="7.140625" style="48" customWidth="1"/>
    <col min="6401" max="6406" width="9.140625" style="48"/>
    <col min="6407" max="6407" width="17.28515625" style="48" customWidth="1"/>
    <col min="6408" max="6408" width="19.140625" style="48" customWidth="1"/>
    <col min="6409" max="6410" width="9.140625" style="48"/>
    <col min="6411" max="6411" width="14.42578125" style="48" customWidth="1"/>
    <col min="6412" max="6413" width="9.140625" style="48"/>
    <col min="6414" max="6414" width="15.140625" style="48" customWidth="1"/>
    <col min="6415" max="6655" width="9.140625" style="48"/>
    <col min="6656" max="6656" width="7.140625" style="48" customWidth="1"/>
    <col min="6657" max="6662" width="9.140625" style="48"/>
    <col min="6663" max="6663" width="17.28515625" style="48" customWidth="1"/>
    <col min="6664" max="6664" width="19.140625" style="48" customWidth="1"/>
    <col min="6665" max="6666" width="9.140625" style="48"/>
    <col min="6667" max="6667" width="14.42578125" style="48" customWidth="1"/>
    <col min="6668" max="6669" width="9.140625" style="48"/>
    <col min="6670" max="6670" width="15.140625" style="48" customWidth="1"/>
    <col min="6671" max="6911" width="9.140625" style="48"/>
    <col min="6912" max="6912" width="7.140625" style="48" customWidth="1"/>
    <col min="6913" max="6918" width="9.140625" style="48"/>
    <col min="6919" max="6919" width="17.28515625" style="48" customWidth="1"/>
    <col min="6920" max="6920" width="19.140625" style="48" customWidth="1"/>
    <col min="6921" max="6922" width="9.140625" style="48"/>
    <col min="6923" max="6923" width="14.42578125" style="48" customWidth="1"/>
    <col min="6924" max="6925" width="9.140625" style="48"/>
    <col min="6926" max="6926" width="15.140625" style="48" customWidth="1"/>
    <col min="6927" max="7167" width="9.140625" style="48"/>
    <col min="7168" max="7168" width="7.140625" style="48" customWidth="1"/>
    <col min="7169" max="7174" width="9.140625" style="48"/>
    <col min="7175" max="7175" width="17.28515625" style="48" customWidth="1"/>
    <col min="7176" max="7176" width="19.140625" style="48" customWidth="1"/>
    <col min="7177" max="7178" width="9.140625" style="48"/>
    <col min="7179" max="7179" width="14.42578125" style="48" customWidth="1"/>
    <col min="7180" max="7181" width="9.140625" style="48"/>
    <col min="7182" max="7182" width="15.140625" style="48" customWidth="1"/>
    <col min="7183" max="7423" width="9.140625" style="48"/>
    <col min="7424" max="7424" width="7.140625" style="48" customWidth="1"/>
    <col min="7425" max="7430" width="9.140625" style="48"/>
    <col min="7431" max="7431" width="17.28515625" style="48" customWidth="1"/>
    <col min="7432" max="7432" width="19.140625" style="48" customWidth="1"/>
    <col min="7433" max="7434" width="9.140625" style="48"/>
    <col min="7435" max="7435" width="14.42578125" style="48" customWidth="1"/>
    <col min="7436" max="7437" width="9.140625" style="48"/>
    <col min="7438" max="7438" width="15.140625" style="48" customWidth="1"/>
    <col min="7439" max="7679" width="9.140625" style="48"/>
    <col min="7680" max="7680" width="7.140625" style="48" customWidth="1"/>
    <col min="7681" max="7686" width="9.140625" style="48"/>
    <col min="7687" max="7687" width="17.28515625" style="48" customWidth="1"/>
    <col min="7688" max="7688" width="19.140625" style="48" customWidth="1"/>
    <col min="7689" max="7690" width="9.140625" style="48"/>
    <col min="7691" max="7691" width="14.42578125" style="48" customWidth="1"/>
    <col min="7692" max="7693" width="9.140625" style="48"/>
    <col min="7694" max="7694" width="15.140625" style="48" customWidth="1"/>
    <col min="7695" max="7935" width="9.140625" style="48"/>
    <col min="7936" max="7936" width="7.140625" style="48" customWidth="1"/>
    <col min="7937" max="7942" width="9.140625" style="48"/>
    <col min="7943" max="7943" width="17.28515625" style="48" customWidth="1"/>
    <col min="7944" max="7944" width="19.140625" style="48" customWidth="1"/>
    <col min="7945" max="7946" width="9.140625" style="48"/>
    <col min="7947" max="7947" width="14.42578125" style="48" customWidth="1"/>
    <col min="7948" max="7949" width="9.140625" style="48"/>
    <col min="7950" max="7950" width="15.140625" style="48" customWidth="1"/>
    <col min="7951" max="8191" width="9.140625" style="48"/>
    <col min="8192" max="8192" width="7.140625" style="48" customWidth="1"/>
    <col min="8193" max="8198" width="9.140625" style="48"/>
    <col min="8199" max="8199" width="17.28515625" style="48" customWidth="1"/>
    <col min="8200" max="8200" width="19.140625" style="48" customWidth="1"/>
    <col min="8201" max="8202" width="9.140625" style="48"/>
    <col min="8203" max="8203" width="14.42578125" style="48" customWidth="1"/>
    <col min="8204" max="8205" width="9.140625" style="48"/>
    <col min="8206" max="8206" width="15.140625" style="48" customWidth="1"/>
    <col min="8207" max="8447" width="9.140625" style="48"/>
    <col min="8448" max="8448" width="7.140625" style="48" customWidth="1"/>
    <col min="8449" max="8454" width="9.140625" style="48"/>
    <col min="8455" max="8455" width="17.28515625" style="48" customWidth="1"/>
    <col min="8456" max="8456" width="19.140625" style="48" customWidth="1"/>
    <col min="8457" max="8458" width="9.140625" style="48"/>
    <col min="8459" max="8459" width="14.42578125" style="48" customWidth="1"/>
    <col min="8460" max="8461" width="9.140625" style="48"/>
    <col min="8462" max="8462" width="15.140625" style="48" customWidth="1"/>
    <col min="8463" max="8703" width="9.140625" style="48"/>
    <col min="8704" max="8704" width="7.140625" style="48" customWidth="1"/>
    <col min="8705" max="8710" width="9.140625" style="48"/>
    <col min="8711" max="8711" width="17.28515625" style="48" customWidth="1"/>
    <col min="8712" max="8712" width="19.140625" style="48" customWidth="1"/>
    <col min="8713" max="8714" width="9.140625" style="48"/>
    <col min="8715" max="8715" width="14.42578125" style="48" customWidth="1"/>
    <col min="8716" max="8717" width="9.140625" style="48"/>
    <col min="8718" max="8718" width="15.140625" style="48" customWidth="1"/>
    <col min="8719" max="8959" width="9.140625" style="48"/>
    <col min="8960" max="8960" width="7.140625" style="48" customWidth="1"/>
    <col min="8961" max="8966" width="9.140625" style="48"/>
    <col min="8967" max="8967" width="17.28515625" style="48" customWidth="1"/>
    <col min="8968" max="8968" width="19.140625" style="48" customWidth="1"/>
    <col min="8969" max="8970" width="9.140625" style="48"/>
    <col min="8971" max="8971" width="14.42578125" style="48" customWidth="1"/>
    <col min="8972" max="8973" width="9.140625" style="48"/>
    <col min="8974" max="8974" width="15.140625" style="48" customWidth="1"/>
    <col min="8975" max="9215" width="9.140625" style="48"/>
    <col min="9216" max="9216" width="7.140625" style="48" customWidth="1"/>
    <col min="9217" max="9222" width="9.140625" style="48"/>
    <col min="9223" max="9223" width="17.28515625" style="48" customWidth="1"/>
    <col min="9224" max="9224" width="19.140625" style="48" customWidth="1"/>
    <col min="9225" max="9226" width="9.140625" style="48"/>
    <col min="9227" max="9227" width="14.42578125" style="48" customWidth="1"/>
    <col min="9228" max="9229" width="9.140625" style="48"/>
    <col min="9230" max="9230" width="15.140625" style="48" customWidth="1"/>
    <col min="9231" max="9471" width="9.140625" style="48"/>
    <col min="9472" max="9472" width="7.140625" style="48" customWidth="1"/>
    <col min="9473" max="9478" width="9.140625" style="48"/>
    <col min="9479" max="9479" width="17.28515625" style="48" customWidth="1"/>
    <col min="9480" max="9480" width="19.140625" style="48" customWidth="1"/>
    <col min="9481" max="9482" width="9.140625" style="48"/>
    <col min="9483" max="9483" width="14.42578125" style="48" customWidth="1"/>
    <col min="9484" max="9485" width="9.140625" style="48"/>
    <col min="9486" max="9486" width="15.140625" style="48" customWidth="1"/>
    <col min="9487" max="9727" width="9.140625" style="48"/>
    <col min="9728" max="9728" width="7.140625" style="48" customWidth="1"/>
    <col min="9729" max="9734" width="9.140625" style="48"/>
    <col min="9735" max="9735" width="17.28515625" style="48" customWidth="1"/>
    <col min="9736" max="9736" width="19.140625" style="48" customWidth="1"/>
    <col min="9737" max="9738" width="9.140625" style="48"/>
    <col min="9739" max="9739" width="14.42578125" style="48" customWidth="1"/>
    <col min="9740" max="9741" width="9.140625" style="48"/>
    <col min="9742" max="9742" width="15.140625" style="48" customWidth="1"/>
    <col min="9743" max="9983" width="9.140625" style="48"/>
    <col min="9984" max="9984" width="7.140625" style="48" customWidth="1"/>
    <col min="9985" max="9990" width="9.140625" style="48"/>
    <col min="9991" max="9991" width="17.28515625" style="48" customWidth="1"/>
    <col min="9992" max="9992" width="19.140625" style="48" customWidth="1"/>
    <col min="9993" max="9994" width="9.140625" style="48"/>
    <col min="9995" max="9995" width="14.42578125" style="48" customWidth="1"/>
    <col min="9996" max="9997" width="9.140625" style="48"/>
    <col min="9998" max="9998" width="15.140625" style="48" customWidth="1"/>
    <col min="9999" max="10239" width="9.140625" style="48"/>
    <col min="10240" max="10240" width="7.140625" style="48" customWidth="1"/>
    <col min="10241" max="10246" width="9.140625" style="48"/>
    <col min="10247" max="10247" width="17.28515625" style="48" customWidth="1"/>
    <col min="10248" max="10248" width="19.140625" style="48" customWidth="1"/>
    <col min="10249" max="10250" width="9.140625" style="48"/>
    <col min="10251" max="10251" width="14.42578125" style="48" customWidth="1"/>
    <col min="10252" max="10253" width="9.140625" style="48"/>
    <col min="10254" max="10254" width="15.140625" style="48" customWidth="1"/>
    <col min="10255" max="10495" width="9.140625" style="48"/>
    <col min="10496" max="10496" width="7.140625" style="48" customWidth="1"/>
    <col min="10497" max="10502" width="9.140625" style="48"/>
    <col min="10503" max="10503" width="17.28515625" style="48" customWidth="1"/>
    <col min="10504" max="10504" width="19.140625" style="48" customWidth="1"/>
    <col min="10505" max="10506" width="9.140625" style="48"/>
    <col min="10507" max="10507" width="14.42578125" style="48" customWidth="1"/>
    <col min="10508" max="10509" width="9.140625" style="48"/>
    <col min="10510" max="10510" width="15.140625" style="48" customWidth="1"/>
    <col min="10511" max="10751" width="9.140625" style="48"/>
    <col min="10752" max="10752" width="7.140625" style="48" customWidth="1"/>
    <col min="10753" max="10758" width="9.140625" style="48"/>
    <col min="10759" max="10759" width="17.28515625" style="48" customWidth="1"/>
    <col min="10760" max="10760" width="19.140625" style="48" customWidth="1"/>
    <col min="10761" max="10762" width="9.140625" style="48"/>
    <col min="10763" max="10763" width="14.42578125" style="48" customWidth="1"/>
    <col min="10764" max="10765" width="9.140625" style="48"/>
    <col min="10766" max="10766" width="15.140625" style="48" customWidth="1"/>
    <col min="10767" max="11007" width="9.140625" style="48"/>
    <col min="11008" max="11008" width="7.140625" style="48" customWidth="1"/>
    <col min="11009" max="11014" width="9.140625" style="48"/>
    <col min="11015" max="11015" width="17.28515625" style="48" customWidth="1"/>
    <col min="11016" max="11016" width="19.140625" style="48" customWidth="1"/>
    <col min="11017" max="11018" width="9.140625" style="48"/>
    <col min="11019" max="11019" width="14.42578125" style="48" customWidth="1"/>
    <col min="11020" max="11021" width="9.140625" style="48"/>
    <col min="11022" max="11022" width="15.140625" style="48" customWidth="1"/>
    <col min="11023" max="11263" width="9.140625" style="48"/>
    <col min="11264" max="11264" width="7.140625" style="48" customWidth="1"/>
    <col min="11265" max="11270" width="9.140625" style="48"/>
    <col min="11271" max="11271" width="17.28515625" style="48" customWidth="1"/>
    <col min="11272" max="11272" width="19.140625" style="48" customWidth="1"/>
    <col min="11273" max="11274" width="9.140625" style="48"/>
    <col min="11275" max="11275" width="14.42578125" style="48" customWidth="1"/>
    <col min="11276" max="11277" width="9.140625" style="48"/>
    <col min="11278" max="11278" width="15.140625" style="48" customWidth="1"/>
    <col min="11279" max="11519" width="9.140625" style="48"/>
    <col min="11520" max="11520" width="7.140625" style="48" customWidth="1"/>
    <col min="11521" max="11526" width="9.140625" style="48"/>
    <col min="11527" max="11527" width="17.28515625" style="48" customWidth="1"/>
    <col min="11528" max="11528" width="19.140625" style="48" customWidth="1"/>
    <col min="11529" max="11530" width="9.140625" style="48"/>
    <col min="11531" max="11531" width="14.42578125" style="48" customWidth="1"/>
    <col min="11532" max="11533" width="9.140625" style="48"/>
    <col min="11534" max="11534" width="15.140625" style="48" customWidth="1"/>
    <col min="11535" max="11775" width="9.140625" style="48"/>
    <col min="11776" max="11776" width="7.140625" style="48" customWidth="1"/>
    <col min="11777" max="11782" width="9.140625" style="48"/>
    <col min="11783" max="11783" width="17.28515625" style="48" customWidth="1"/>
    <col min="11784" max="11784" width="19.140625" style="48" customWidth="1"/>
    <col min="11785" max="11786" width="9.140625" style="48"/>
    <col min="11787" max="11787" width="14.42578125" style="48" customWidth="1"/>
    <col min="11788" max="11789" width="9.140625" style="48"/>
    <col min="11790" max="11790" width="15.140625" style="48" customWidth="1"/>
    <col min="11791" max="12031" width="9.140625" style="48"/>
    <col min="12032" max="12032" width="7.140625" style="48" customWidth="1"/>
    <col min="12033" max="12038" width="9.140625" style="48"/>
    <col min="12039" max="12039" width="17.28515625" style="48" customWidth="1"/>
    <col min="12040" max="12040" width="19.140625" style="48" customWidth="1"/>
    <col min="12041" max="12042" width="9.140625" style="48"/>
    <col min="12043" max="12043" width="14.42578125" style="48" customWidth="1"/>
    <col min="12044" max="12045" width="9.140625" style="48"/>
    <col min="12046" max="12046" width="15.140625" style="48" customWidth="1"/>
    <col min="12047" max="12287" width="9.140625" style="48"/>
    <col min="12288" max="12288" width="7.140625" style="48" customWidth="1"/>
    <col min="12289" max="12294" width="9.140625" style="48"/>
    <col min="12295" max="12295" width="17.28515625" style="48" customWidth="1"/>
    <col min="12296" max="12296" width="19.140625" style="48" customWidth="1"/>
    <col min="12297" max="12298" width="9.140625" style="48"/>
    <col min="12299" max="12299" width="14.42578125" style="48" customWidth="1"/>
    <col min="12300" max="12301" width="9.140625" style="48"/>
    <col min="12302" max="12302" width="15.140625" style="48" customWidth="1"/>
    <col min="12303" max="12543" width="9.140625" style="48"/>
    <col min="12544" max="12544" width="7.140625" style="48" customWidth="1"/>
    <col min="12545" max="12550" width="9.140625" style="48"/>
    <col min="12551" max="12551" width="17.28515625" style="48" customWidth="1"/>
    <col min="12552" max="12552" width="19.140625" style="48" customWidth="1"/>
    <col min="12553" max="12554" width="9.140625" style="48"/>
    <col min="12555" max="12555" width="14.42578125" style="48" customWidth="1"/>
    <col min="12556" max="12557" width="9.140625" style="48"/>
    <col min="12558" max="12558" width="15.140625" style="48" customWidth="1"/>
    <col min="12559" max="12799" width="9.140625" style="48"/>
    <col min="12800" max="12800" width="7.140625" style="48" customWidth="1"/>
    <col min="12801" max="12806" width="9.140625" style="48"/>
    <col min="12807" max="12807" width="17.28515625" style="48" customWidth="1"/>
    <col min="12808" max="12808" width="19.140625" style="48" customWidth="1"/>
    <col min="12809" max="12810" width="9.140625" style="48"/>
    <col min="12811" max="12811" width="14.42578125" style="48" customWidth="1"/>
    <col min="12812" max="12813" width="9.140625" style="48"/>
    <col min="12814" max="12814" width="15.140625" style="48" customWidth="1"/>
    <col min="12815" max="13055" width="9.140625" style="48"/>
    <col min="13056" max="13056" width="7.140625" style="48" customWidth="1"/>
    <col min="13057" max="13062" width="9.140625" style="48"/>
    <col min="13063" max="13063" width="17.28515625" style="48" customWidth="1"/>
    <col min="13064" max="13064" width="19.140625" style="48" customWidth="1"/>
    <col min="13065" max="13066" width="9.140625" style="48"/>
    <col min="13067" max="13067" width="14.42578125" style="48" customWidth="1"/>
    <col min="13068" max="13069" width="9.140625" style="48"/>
    <col min="13070" max="13070" width="15.140625" style="48" customWidth="1"/>
    <col min="13071" max="13311" width="9.140625" style="48"/>
    <col min="13312" max="13312" width="7.140625" style="48" customWidth="1"/>
    <col min="13313" max="13318" width="9.140625" style="48"/>
    <col min="13319" max="13319" width="17.28515625" style="48" customWidth="1"/>
    <col min="13320" max="13320" width="19.140625" style="48" customWidth="1"/>
    <col min="13321" max="13322" width="9.140625" style="48"/>
    <col min="13323" max="13323" width="14.42578125" style="48" customWidth="1"/>
    <col min="13324" max="13325" width="9.140625" style="48"/>
    <col min="13326" max="13326" width="15.140625" style="48" customWidth="1"/>
    <col min="13327" max="13567" width="9.140625" style="48"/>
    <col min="13568" max="13568" width="7.140625" style="48" customWidth="1"/>
    <col min="13569" max="13574" width="9.140625" style="48"/>
    <col min="13575" max="13575" width="17.28515625" style="48" customWidth="1"/>
    <col min="13576" max="13576" width="19.140625" style="48" customWidth="1"/>
    <col min="13577" max="13578" width="9.140625" style="48"/>
    <col min="13579" max="13579" width="14.42578125" style="48" customWidth="1"/>
    <col min="13580" max="13581" width="9.140625" style="48"/>
    <col min="13582" max="13582" width="15.140625" style="48" customWidth="1"/>
    <col min="13583" max="13823" width="9.140625" style="48"/>
    <col min="13824" max="13824" width="7.140625" style="48" customWidth="1"/>
    <col min="13825" max="13830" width="9.140625" style="48"/>
    <col min="13831" max="13831" width="17.28515625" style="48" customWidth="1"/>
    <col min="13832" max="13832" width="19.140625" style="48" customWidth="1"/>
    <col min="13833" max="13834" width="9.140625" style="48"/>
    <col min="13835" max="13835" width="14.42578125" style="48" customWidth="1"/>
    <col min="13836" max="13837" width="9.140625" style="48"/>
    <col min="13838" max="13838" width="15.140625" style="48" customWidth="1"/>
    <col min="13839" max="14079" width="9.140625" style="48"/>
    <col min="14080" max="14080" width="7.140625" style="48" customWidth="1"/>
    <col min="14081" max="14086" width="9.140625" style="48"/>
    <col min="14087" max="14087" width="17.28515625" style="48" customWidth="1"/>
    <col min="14088" max="14088" width="19.140625" style="48" customWidth="1"/>
    <col min="14089" max="14090" width="9.140625" style="48"/>
    <col min="14091" max="14091" width="14.42578125" style="48" customWidth="1"/>
    <col min="14092" max="14093" width="9.140625" style="48"/>
    <col min="14094" max="14094" width="15.140625" style="48" customWidth="1"/>
    <col min="14095" max="14335" width="9.140625" style="48"/>
    <col min="14336" max="14336" width="7.140625" style="48" customWidth="1"/>
    <col min="14337" max="14342" width="9.140625" style="48"/>
    <col min="14343" max="14343" width="17.28515625" style="48" customWidth="1"/>
    <col min="14344" max="14344" width="19.140625" style="48" customWidth="1"/>
    <col min="14345" max="14346" width="9.140625" style="48"/>
    <col min="14347" max="14347" width="14.42578125" style="48" customWidth="1"/>
    <col min="14348" max="14349" width="9.140625" style="48"/>
    <col min="14350" max="14350" width="15.140625" style="48" customWidth="1"/>
    <col min="14351" max="14591" width="9.140625" style="48"/>
    <col min="14592" max="14592" width="7.140625" style="48" customWidth="1"/>
    <col min="14593" max="14598" width="9.140625" style="48"/>
    <col min="14599" max="14599" width="17.28515625" style="48" customWidth="1"/>
    <col min="14600" max="14600" width="19.140625" style="48" customWidth="1"/>
    <col min="14601" max="14602" width="9.140625" style="48"/>
    <col min="14603" max="14603" width="14.42578125" style="48" customWidth="1"/>
    <col min="14604" max="14605" width="9.140625" style="48"/>
    <col min="14606" max="14606" width="15.140625" style="48" customWidth="1"/>
    <col min="14607" max="14847" width="9.140625" style="48"/>
    <col min="14848" max="14848" width="7.140625" style="48" customWidth="1"/>
    <col min="14849" max="14854" width="9.140625" style="48"/>
    <col min="14855" max="14855" width="17.28515625" style="48" customWidth="1"/>
    <col min="14856" max="14856" width="19.140625" style="48" customWidth="1"/>
    <col min="14857" max="14858" width="9.140625" style="48"/>
    <col min="14859" max="14859" width="14.42578125" style="48" customWidth="1"/>
    <col min="14860" max="14861" width="9.140625" style="48"/>
    <col min="14862" max="14862" width="15.140625" style="48" customWidth="1"/>
    <col min="14863" max="15103" width="9.140625" style="48"/>
    <col min="15104" max="15104" width="7.140625" style="48" customWidth="1"/>
    <col min="15105" max="15110" width="9.140625" style="48"/>
    <col min="15111" max="15111" width="17.28515625" style="48" customWidth="1"/>
    <col min="15112" max="15112" width="19.140625" style="48" customWidth="1"/>
    <col min="15113" max="15114" width="9.140625" style="48"/>
    <col min="15115" max="15115" width="14.42578125" style="48" customWidth="1"/>
    <col min="15116" max="15117" width="9.140625" style="48"/>
    <col min="15118" max="15118" width="15.140625" style="48" customWidth="1"/>
    <col min="15119" max="15359" width="9.140625" style="48"/>
    <col min="15360" max="15360" width="7.140625" style="48" customWidth="1"/>
    <col min="15361" max="15366" width="9.140625" style="48"/>
    <col min="15367" max="15367" width="17.28515625" style="48" customWidth="1"/>
    <col min="15368" max="15368" width="19.140625" style="48" customWidth="1"/>
    <col min="15369" max="15370" width="9.140625" style="48"/>
    <col min="15371" max="15371" width="14.42578125" style="48" customWidth="1"/>
    <col min="15372" max="15373" width="9.140625" style="48"/>
    <col min="15374" max="15374" width="15.140625" style="48" customWidth="1"/>
    <col min="15375" max="15615" width="9.140625" style="48"/>
    <col min="15616" max="15616" width="7.140625" style="48" customWidth="1"/>
    <col min="15617" max="15622" width="9.140625" style="48"/>
    <col min="15623" max="15623" width="17.28515625" style="48" customWidth="1"/>
    <col min="15624" max="15624" width="19.140625" style="48" customWidth="1"/>
    <col min="15625" max="15626" width="9.140625" style="48"/>
    <col min="15627" max="15627" width="14.42578125" style="48" customWidth="1"/>
    <col min="15628" max="15629" width="9.140625" style="48"/>
    <col min="15630" max="15630" width="15.140625" style="48" customWidth="1"/>
    <col min="15631" max="15871" width="9.140625" style="48"/>
    <col min="15872" max="15872" width="7.140625" style="48" customWidth="1"/>
    <col min="15873" max="15878" width="9.140625" style="48"/>
    <col min="15879" max="15879" width="17.28515625" style="48" customWidth="1"/>
    <col min="15880" max="15880" width="19.140625" style="48" customWidth="1"/>
    <col min="15881" max="15882" width="9.140625" style="48"/>
    <col min="15883" max="15883" width="14.42578125" style="48" customWidth="1"/>
    <col min="15884" max="15885" width="9.140625" style="48"/>
    <col min="15886" max="15886" width="15.140625" style="48" customWidth="1"/>
    <col min="15887" max="16127" width="9.140625" style="48"/>
    <col min="16128" max="16128" width="7.140625" style="48" customWidth="1"/>
    <col min="16129" max="16134" width="9.140625" style="48"/>
    <col min="16135" max="16135" width="17.28515625" style="48" customWidth="1"/>
    <col min="16136" max="16136" width="19.140625" style="48" customWidth="1"/>
    <col min="16137" max="16138" width="9.140625" style="48"/>
    <col min="16139" max="16139" width="14.42578125" style="48" customWidth="1"/>
    <col min="16140" max="16141" width="9.140625" style="48"/>
    <col min="16142" max="16142" width="15.140625" style="48" customWidth="1"/>
    <col min="16143" max="16383" width="9.140625" style="48"/>
    <col min="16384" max="16384" width="9.140625" style="48" customWidth="1"/>
  </cols>
  <sheetData>
    <row r="1" spans="1:9" ht="18" customHeight="1">
      <c r="A1" s="263" t="s">
        <v>115</v>
      </c>
      <c r="B1" s="263"/>
      <c r="C1" s="263"/>
      <c r="D1" s="263"/>
      <c r="E1" s="263"/>
      <c r="F1" s="263"/>
      <c r="G1" s="263"/>
      <c r="H1" s="263"/>
      <c r="I1" s="105" t="s">
        <v>44</v>
      </c>
    </row>
    <row r="2" spans="1:9" ht="6.6" customHeight="1">
      <c r="A2" s="262"/>
      <c r="B2" s="262"/>
      <c r="C2" s="262"/>
      <c r="D2" s="262"/>
      <c r="E2" s="262"/>
      <c r="F2" s="262"/>
      <c r="G2" s="262"/>
      <c r="H2" s="262"/>
      <c r="I2" s="49"/>
    </row>
    <row r="3" spans="1:9" ht="18" customHeight="1">
      <c r="A3" s="61" t="s">
        <v>9</v>
      </c>
      <c r="B3" s="237"/>
      <c r="C3" s="237"/>
      <c r="D3" s="55"/>
      <c r="E3" s="55"/>
      <c r="F3" s="50"/>
      <c r="G3" s="50"/>
      <c r="H3" s="50"/>
      <c r="I3" s="58"/>
    </row>
    <row r="4" spans="1:9" ht="6" customHeight="1">
      <c r="A4" s="62"/>
      <c r="B4" s="59"/>
      <c r="C4" s="59"/>
      <c r="D4" s="59"/>
      <c r="E4" s="55"/>
      <c r="F4" s="50"/>
      <c r="G4" s="50"/>
      <c r="H4" s="50"/>
      <c r="I4" s="58"/>
    </row>
    <row r="5" spans="1:9" s="50" customFormat="1" ht="15" customHeight="1">
      <c r="A5" s="242" t="s">
        <v>74</v>
      </c>
      <c r="B5" s="242"/>
      <c r="C5" s="242"/>
      <c r="D5" s="242"/>
      <c r="E5" s="242"/>
      <c r="F5" s="242"/>
      <c r="G5" s="242"/>
      <c r="H5" s="242"/>
      <c r="I5" s="89" t="s">
        <v>69</v>
      </c>
    </row>
    <row r="6" spans="1:9" s="50" customFormat="1" ht="15" customHeight="1">
      <c r="A6" s="106">
        <v>1</v>
      </c>
      <c r="B6" s="253" t="s">
        <v>68</v>
      </c>
      <c r="C6" s="253"/>
      <c r="D6" s="253"/>
      <c r="E6" s="253"/>
      <c r="F6" s="253"/>
      <c r="G6" s="253"/>
      <c r="H6" s="253"/>
      <c r="I6" s="160"/>
    </row>
    <row r="7" spans="1:9" s="50" customFormat="1" ht="15" customHeight="1">
      <c r="A7" s="106">
        <v>2</v>
      </c>
      <c r="B7" s="253" t="s">
        <v>90</v>
      </c>
      <c r="C7" s="253"/>
      <c r="D7" s="253"/>
      <c r="E7" s="253"/>
      <c r="F7" s="253"/>
      <c r="G7" s="253"/>
      <c r="H7" s="253"/>
      <c r="I7" s="160"/>
    </row>
    <row r="8" spans="1:9" s="50" customFormat="1" ht="15" customHeight="1">
      <c r="A8" s="106">
        <v>3</v>
      </c>
      <c r="B8" s="253" t="s">
        <v>84</v>
      </c>
      <c r="C8" s="253"/>
      <c r="D8" s="253"/>
      <c r="E8" s="253"/>
      <c r="F8" s="253"/>
      <c r="G8" s="253"/>
      <c r="H8" s="253"/>
      <c r="I8" s="160"/>
    </row>
    <row r="9" spans="1:9" s="50" customFormat="1" ht="15" customHeight="1">
      <c r="A9" s="106">
        <v>4</v>
      </c>
      <c r="B9" s="253" t="s">
        <v>85</v>
      </c>
      <c r="C9" s="253"/>
      <c r="D9" s="253"/>
      <c r="E9" s="253"/>
      <c r="F9" s="253"/>
      <c r="G9" s="253"/>
      <c r="H9" s="253"/>
      <c r="I9" s="160"/>
    </row>
    <row r="10" spans="1:9" s="50" customFormat="1" ht="31.5" customHeight="1">
      <c r="A10" s="264">
        <v>5</v>
      </c>
      <c r="B10" s="254" t="s">
        <v>87</v>
      </c>
      <c r="C10" s="255"/>
      <c r="D10" s="114"/>
      <c r="E10" s="258" t="s">
        <v>77</v>
      </c>
      <c r="F10" s="258"/>
      <c r="G10" s="258"/>
      <c r="H10" s="258"/>
      <c r="I10" s="160"/>
    </row>
    <row r="11" spans="1:9" s="50" customFormat="1" ht="31.5" customHeight="1">
      <c r="A11" s="264"/>
      <c r="B11" s="256"/>
      <c r="C11" s="257"/>
      <c r="D11" s="104"/>
      <c r="E11" s="258" t="s">
        <v>79</v>
      </c>
      <c r="F11" s="258" t="s">
        <v>79</v>
      </c>
      <c r="G11" s="258"/>
      <c r="H11" s="258"/>
      <c r="I11" s="160"/>
    </row>
    <row r="12" spans="1:9" s="50" customFormat="1" ht="15" customHeight="1">
      <c r="A12" s="154">
        <v>6</v>
      </c>
      <c r="B12" s="259" t="s">
        <v>156</v>
      </c>
      <c r="C12" s="260"/>
      <c r="D12" s="260"/>
      <c r="E12" s="260"/>
      <c r="F12" s="260"/>
      <c r="G12" s="260"/>
      <c r="H12" s="261"/>
      <c r="I12" s="67"/>
    </row>
    <row r="13" spans="1:9" s="50" customFormat="1" ht="15" customHeight="1">
      <c r="A13" s="249" t="s">
        <v>30</v>
      </c>
      <c r="B13" s="250"/>
      <c r="C13" s="250"/>
      <c r="D13" s="250"/>
      <c r="E13" s="250"/>
      <c r="F13" s="250"/>
      <c r="G13" s="250"/>
      <c r="H13" s="251"/>
      <c r="I13" s="161">
        <f>SUM(I6:I12)</f>
        <v>0</v>
      </c>
    </row>
    <row r="14" spans="1:9" s="50" customFormat="1" ht="6" customHeight="1">
      <c r="C14" s="245"/>
      <c r="D14" s="245"/>
      <c r="I14" s="68"/>
    </row>
    <row r="15" spans="1:9" s="50" customFormat="1" ht="6.6" customHeight="1">
      <c r="C15" s="245"/>
      <c r="D15" s="245"/>
      <c r="I15" s="69"/>
    </row>
    <row r="16" spans="1:9" s="50" customFormat="1" ht="15" customHeight="1">
      <c r="A16" s="242" t="s">
        <v>71</v>
      </c>
      <c r="B16" s="242"/>
      <c r="C16" s="242"/>
      <c r="D16" s="242"/>
      <c r="E16" s="242"/>
      <c r="F16" s="242"/>
      <c r="G16" s="242"/>
      <c r="H16" s="242"/>
      <c r="I16" s="89" t="s">
        <v>69</v>
      </c>
    </row>
    <row r="17" spans="1:9" s="50" customFormat="1" ht="15" customHeight="1">
      <c r="A17" s="236" t="s">
        <v>86</v>
      </c>
      <c r="B17" s="252" t="s">
        <v>10</v>
      </c>
      <c r="C17" s="252"/>
      <c r="D17" s="244" t="s">
        <v>14</v>
      </c>
      <c r="E17" s="244"/>
      <c r="F17" s="244"/>
      <c r="G17" s="244"/>
      <c r="H17" s="244"/>
      <c r="I17" s="160">
        <f>SUMIFS('YPM PRG T-2'!$X$5:$X$24,'YPM PRG T-2'!$D$5:$D$24,"ao")-SUMIFS('YPM PRG T-2'!$X$5:$X$24,'YPM PRG T-2'!$D$5:$D$24,"ao",'YPM PRG T-2'!$L$5:$L$24,"x")-SUMIFS('YPM PRG T-2'!$X$5:$X$24,'YPM PRG T-2'!$D$5:$D$24,"ao",'YPM PRG T-2'!$M$5:$M$24,"x")</f>
        <v>0</v>
      </c>
    </row>
    <row r="18" spans="1:9" s="50" customFormat="1" ht="15" customHeight="1">
      <c r="A18" s="236"/>
      <c r="B18" s="252"/>
      <c r="C18" s="252"/>
      <c r="D18" s="244" t="s">
        <v>11</v>
      </c>
      <c r="E18" s="244"/>
      <c r="F18" s="244"/>
      <c r="G18" s="244"/>
      <c r="H18" s="244"/>
      <c r="I18" s="160">
        <f>SUMIFS('YPM PRG T-2'!$X$5:$X$24,'YPM PRG T-2'!$D$5:$D$24,"io")-SUMIFS('YPM PRG T-2'!$X$5:$X$24,'YPM PRG T-2'!$D$5:$D$24,"io",'YPM PRG T-2'!$L$5:$L$24,"x")-SUMIFS('YPM PRG T-2'!$X$5:$X$24,'YPM PRG T-2'!$D$5:$D$24,"io",'YPM PRG T-2'!$M$5:$M$24,"x")</f>
        <v>0</v>
      </c>
    </row>
    <row r="19" spans="1:9" s="50" customFormat="1" ht="15" customHeight="1">
      <c r="A19" s="236"/>
      <c r="B19" s="252"/>
      <c r="C19" s="252"/>
      <c r="D19" s="244" t="s">
        <v>12</v>
      </c>
      <c r="E19" s="244"/>
      <c r="F19" s="244"/>
      <c r="G19" s="244"/>
      <c r="H19" s="244"/>
      <c r="I19" s="160">
        <f>SUMIFS('YPM PRG T-2'!$X$5:$X$24,'YPM PRG T-2'!$D$5:$D$24,"oo")-SUMIFS('YPM PRG T-2'!$X$5:$X$24,'YPM PRG T-2'!$D$5:$D$24,"oo",'YPM PRG T-2'!$L$5:$L$24,"x")-SUMIFS('YPM PRG T-2'!$X$5:$X$24,'YPM PRG T-2'!$D$5:$D$24,"oo",'YPM PRG T-2'!$M$5:$M$24,"x")</f>
        <v>0</v>
      </c>
    </row>
    <row r="20" spans="1:9" s="50" customFormat="1" ht="15" customHeight="1">
      <c r="A20" s="236"/>
      <c r="B20" s="252"/>
      <c r="C20" s="252"/>
      <c r="D20" s="244" t="s">
        <v>76</v>
      </c>
      <c r="E20" s="244"/>
      <c r="F20" s="244"/>
      <c r="G20" s="244"/>
      <c r="H20" s="244"/>
      <c r="I20" s="160">
        <f>SUMIFS('YPM PRG T-2'!$X$5:$X$24,'YPM PRG T-2'!$D$5:$D$24,"iho")-SUMIFS('YPM PRG T-2'!$X$5:$X$24,'YPM PRG T-2'!$D$5:$D$24,"iho",'YPM PRG T-2'!$L$5:$L$24,"x")-SUMIFS('YPM PRG T-2'!$X$5:$X$24,'YPM PRG T-2'!$D$5:$D$24,"iho",'YPM PRG T-2'!$M$5:$M$24,"x")</f>
        <v>0</v>
      </c>
    </row>
    <row r="21" spans="1:9" s="50" customFormat="1" ht="15" customHeight="1">
      <c r="A21" s="236"/>
      <c r="B21" s="252"/>
      <c r="C21" s="252"/>
      <c r="D21" s="244" t="s">
        <v>13</v>
      </c>
      <c r="E21" s="244"/>
      <c r="F21" s="244"/>
      <c r="G21" s="244"/>
      <c r="H21" s="244"/>
      <c r="I21" s="160">
        <f>SUMIFS('YPM PRG T-2'!$X$5:$X$24,'YPM PRG T-2'!$D$5:$D$24,"ybo")-SUMIFS('YPM PRG T-2'!$X$5:$X$24,'YPM PRG T-2'!$D$5:$D$24,"ybo",'YPM PRG T-2'!$L$5:$L$24,"x")-SUMIFS('YPM PRG T-2'!$X$5:$X$24,'YPM PRG T-2'!$D$5:$D$24,"ybo",'YPM PRG T-2'!$M$5:$M$24,"x")</f>
        <v>0</v>
      </c>
    </row>
    <row r="22" spans="1:9" s="50" customFormat="1" ht="15" customHeight="1">
      <c r="A22" s="236"/>
      <c r="B22" s="252"/>
      <c r="C22" s="252"/>
      <c r="D22" s="243" t="s">
        <v>72</v>
      </c>
      <c r="E22" s="243"/>
      <c r="F22" s="243"/>
      <c r="G22" s="243"/>
      <c r="H22" s="243"/>
      <c r="I22" s="163">
        <f>SUM(I17:I21)</f>
        <v>0</v>
      </c>
    </row>
    <row r="23" spans="1:9" s="50" customFormat="1" ht="15" customHeight="1">
      <c r="A23" s="236"/>
      <c r="B23" s="252" t="s">
        <v>15</v>
      </c>
      <c r="C23" s="252"/>
      <c r="D23" s="244" t="s">
        <v>128</v>
      </c>
      <c r="E23" s="244"/>
      <c r="F23" s="244"/>
      <c r="G23" s="244"/>
      <c r="H23" s="244"/>
      <c r="I23" s="160">
        <f>IF(SUMIFS('YPM PRG T-2'!$X$5:$X$24,'YPM PRG T-2'!$D$5:$D$24,"ao",'YPM PRG T-2'!$L$5:$L$24,"x",'YPM PRG T-2'!$M$5:$M$24,"x")&gt;0,SUMIFS('YPM PRG T-2'!$X$5:$X$24,'YPM PRG T-2'!$D$5:$D$24,"ao",'YPM PRG T-2'!$M$5:$M$24,"x"),SUMIFS('YPM PRG T-2'!$X$5:$X$24,'YPM PRG T-2'!$D$5:$D$24,"ao",'YPM PRG T-2'!$L$5:$L$24,"x")+SUMIFS('YPM PRG T-2'!$X$5:$X$24,'YPM PRG T-2'!$D$5:$D$24,"ao",'YPM PRG T-2'!$M$5:$M$24,"x"))</f>
        <v>0</v>
      </c>
    </row>
    <row r="24" spans="1:9" s="50" customFormat="1" ht="15" customHeight="1">
      <c r="A24" s="236"/>
      <c r="B24" s="252"/>
      <c r="C24" s="252"/>
      <c r="D24" s="244" t="s">
        <v>129</v>
      </c>
      <c r="E24" s="244"/>
      <c r="F24" s="244"/>
      <c r="G24" s="244"/>
      <c r="H24" s="244"/>
      <c r="I24" s="160">
        <f>IF(SUMIFS('YPM PRG T-2'!$X$5:$X$24,'YPM PRG T-2'!$D$5:$D$24,"io",'YPM PRG T-2'!$L$5:$L$24,"x",'YPM PRG T-2'!$M$5:$M$24,"x")&gt;0,SUMIFS('YPM PRG T-2'!$X$5:$X$24,'YPM PRG T-2'!$D$5:$D$24,"io",'YPM PRG T-2'!$M$5:$M$24,"x"),SUMIFS('YPM PRG T-2'!$X$5:$X$24,'YPM PRG T-2'!$D$5:$D$24,"io",'YPM PRG T-2'!$L$5:$L$24,"x")+SUMIFS('YPM PRG T-2'!$X$5:$X$24,'YPM PRG T-2'!$D$5:$D$24,"io",'YPM PRG T-2'!$M$5:$M$24,"x"))</f>
        <v>0</v>
      </c>
    </row>
    <row r="25" spans="1:9" s="50" customFormat="1" ht="15" customHeight="1">
      <c r="A25" s="236"/>
      <c r="B25" s="252"/>
      <c r="C25" s="252"/>
      <c r="D25" s="244" t="s">
        <v>130</v>
      </c>
      <c r="E25" s="244"/>
      <c r="F25" s="244"/>
      <c r="G25" s="244"/>
      <c r="H25" s="244"/>
      <c r="I25" s="160">
        <f>IF(SUMIFS('YPM PRG T-2'!$X$5:$X$24,'YPM PRG T-2'!$D$5:$D$24,"oo",'YPM PRG T-2'!$L$5:$L$24,"x",'YPM PRG T-2'!$M$5:$M$24,"x")&gt;0,SUMIFS('YPM PRG T-2'!$X$5:$X$24,'YPM PRG T-2'!$D$5:$D$24,"oo",'YPM PRG T-2'!$M$5:$M$24,"x"),SUMIFS('YPM PRG T-2'!$X$5:$X$24,'YPM PRG T-2'!$D$5:$D$24,"oo",'YPM PRG T-2'!$L$5:$L$24,"x")+SUMIFS('YPM PRG T-2'!$X$5:$X$24,'YPM PRG T-2'!$D$5:$D$24,"oo",'YPM PRG T-2'!$M$5:$M$24,"x"))</f>
        <v>0</v>
      </c>
    </row>
    <row r="26" spans="1:9" s="50" customFormat="1" ht="15" customHeight="1">
      <c r="A26" s="236"/>
      <c r="B26" s="252"/>
      <c r="C26" s="252"/>
      <c r="D26" s="244" t="s">
        <v>131</v>
      </c>
      <c r="E26" s="244"/>
      <c r="F26" s="244"/>
      <c r="G26" s="244"/>
      <c r="H26" s="244"/>
      <c r="I26" s="160">
        <f>IF(SUMIFS('YPM PRG T-2'!$X$5:$X$24,'YPM PRG T-2'!$D$5:$D$24,"iho",'YPM PRG T-2'!$L$5:$L$24,"x",'YPM PRG T-2'!$M$5:$M$24,"x")&gt;0,SUMIFS('YPM PRG T-2'!$X$5:$X$24,'YPM PRG T-2'!$D$5:$D$24,"iho",'YPM PRG T-2'!$M$5:$M$24,"x"),SUMIFS('YPM PRG T-2'!$X$5:$X$24,'YPM PRG T-2'!$D$5:$D$24,"iho",'YPM PRG T-2'!$L$5:$L$24,"x")+SUMIFS('YPM PRG T-2'!$X$5:$X$24,'YPM PRG T-2'!$D$5:$D$24,"iho",'YPM PRG T-2'!$M$5:$M$24,"x"))</f>
        <v>0</v>
      </c>
    </row>
    <row r="27" spans="1:9" s="50" customFormat="1" ht="15" customHeight="1">
      <c r="A27" s="236"/>
      <c r="B27" s="252"/>
      <c r="C27" s="252"/>
      <c r="D27" s="244" t="s">
        <v>132</v>
      </c>
      <c r="E27" s="244"/>
      <c r="F27" s="244"/>
      <c r="G27" s="244"/>
      <c r="H27" s="244"/>
      <c r="I27" s="160">
        <f>IF(SUMIFS('YPM PRG T-2'!$X$5:$X$24,'YPM PRG T-2'!$D$5:$D$24,"ybo",'YPM PRG T-2'!$L$5:$L$24,"x",'YPM PRG T-2'!$M$5:$M$24,"x")&gt;0,SUMIFS('YPM PRG T-2'!$X$5:$X$24,'YPM PRG T-2'!$D$5:$D$24,"ybo",'YPM PRG T-2'!$M$5:$M$24,"x"),SUMIFS('YPM PRG T-2'!$X$5:$X$24,'YPM PRG T-2'!$D$5:$D$24,"ybo",'YPM PRG T-2'!$L$5:$L$24,"x")+SUMIFS('YPM PRG T-2'!$X$5:$X$24,'YPM PRG T-2'!$D$5:$D$24,"ybo",'YPM PRG T-2'!$M$5:$M$24,"x"))</f>
        <v>0</v>
      </c>
    </row>
    <row r="28" spans="1:9" s="50" customFormat="1" ht="15" customHeight="1">
      <c r="A28" s="236"/>
      <c r="B28" s="252"/>
      <c r="C28" s="252"/>
      <c r="D28" s="243" t="s">
        <v>72</v>
      </c>
      <c r="E28" s="243"/>
      <c r="F28" s="243"/>
      <c r="G28" s="243"/>
      <c r="H28" s="243"/>
      <c r="I28" s="163">
        <f>SUM(I23:I27)</f>
        <v>0</v>
      </c>
    </row>
    <row r="29" spans="1:9" s="50" customFormat="1" ht="15" customHeight="1">
      <c r="A29" s="236"/>
      <c r="B29" s="252" t="s">
        <v>16</v>
      </c>
      <c r="C29" s="252"/>
      <c r="D29" s="244" t="s">
        <v>18</v>
      </c>
      <c r="E29" s="244"/>
      <c r="F29" s="244"/>
      <c r="G29" s="244"/>
      <c r="H29" s="244"/>
      <c r="I29" s="160">
        <f>'YAP PRG DİĞ HARC T-3'!J12</f>
        <v>0</v>
      </c>
    </row>
    <row r="30" spans="1:9" s="50" customFormat="1" ht="15" customHeight="1">
      <c r="A30" s="236"/>
      <c r="B30" s="252"/>
      <c r="C30" s="252"/>
      <c r="D30" s="244" t="s">
        <v>17</v>
      </c>
      <c r="E30" s="244"/>
      <c r="F30" s="244"/>
      <c r="G30" s="244"/>
      <c r="H30" s="244"/>
      <c r="I30" s="160">
        <f>'YAP PRG DİĞ HARC T-3'!I21:J21</f>
        <v>0</v>
      </c>
    </row>
    <row r="31" spans="1:9" s="50" customFormat="1" ht="15" customHeight="1">
      <c r="A31" s="236"/>
      <c r="B31" s="252"/>
      <c r="C31" s="252"/>
      <c r="D31" s="244" t="s">
        <v>19</v>
      </c>
      <c r="E31" s="244"/>
      <c r="F31" s="244"/>
      <c r="G31" s="244"/>
      <c r="H31" s="244"/>
      <c r="I31" s="160">
        <f>'YAP PRG DİĞ HARC T-3'!J44</f>
        <v>0</v>
      </c>
    </row>
    <row r="32" spans="1:9" s="50" customFormat="1" ht="15" customHeight="1">
      <c r="A32" s="236"/>
      <c r="B32" s="252"/>
      <c r="C32" s="252"/>
      <c r="D32" s="243" t="s">
        <v>72</v>
      </c>
      <c r="E32" s="243"/>
      <c r="F32" s="243"/>
      <c r="G32" s="243"/>
      <c r="H32" s="243"/>
      <c r="I32" s="163">
        <f>SUM(I29:I31)</f>
        <v>0</v>
      </c>
    </row>
    <row r="33" spans="1:14" s="50" customFormat="1" ht="15" customHeight="1">
      <c r="A33" s="236"/>
      <c r="B33" s="238" t="s">
        <v>73</v>
      </c>
      <c r="C33" s="239"/>
      <c r="D33" s="239"/>
      <c r="E33" s="239"/>
      <c r="F33" s="239"/>
      <c r="G33" s="239"/>
      <c r="H33" s="240"/>
      <c r="I33" s="163">
        <f>I22+I28+I32</f>
        <v>0</v>
      </c>
    </row>
    <row r="34" spans="1:14" s="50" customFormat="1" ht="15" customHeight="1">
      <c r="A34" s="236" t="s">
        <v>91</v>
      </c>
      <c r="B34" s="237" t="s">
        <v>92</v>
      </c>
      <c r="C34" s="237"/>
      <c r="D34" s="241" t="s">
        <v>20</v>
      </c>
      <c r="E34" s="241"/>
      <c r="F34" s="241"/>
      <c r="G34" s="241"/>
      <c r="H34" s="241"/>
      <c r="I34" s="160"/>
      <c r="K34" s="52"/>
    </row>
    <row r="35" spans="1:14" s="50" customFormat="1" ht="15" customHeight="1">
      <c r="A35" s="236"/>
      <c r="B35" s="237"/>
      <c r="C35" s="237"/>
      <c r="D35" s="241" t="s">
        <v>21</v>
      </c>
      <c r="E35" s="241"/>
      <c r="F35" s="241"/>
      <c r="G35" s="241"/>
      <c r="H35" s="241"/>
      <c r="I35" s="160"/>
    </row>
    <row r="36" spans="1:14" s="50" customFormat="1" ht="15" customHeight="1">
      <c r="A36" s="236"/>
      <c r="B36" s="237"/>
      <c r="C36" s="237"/>
      <c r="D36" s="241" t="s">
        <v>22</v>
      </c>
      <c r="E36" s="241"/>
      <c r="F36" s="241"/>
      <c r="G36" s="241"/>
      <c r="H36" s="241"/>
      <c r="I36" s="160"/>
    </row>
    <row r="37" spans="1:14" s="50" customFormat="1" ht="15" customHeight="1">
      <c r="A37" s="236"/>
      <c r="B37" s="237"/>
      <c r="C37" s="237"/>
      <c r="D37" s="241" t="s">
        <v>89</v>
      </c>
      <c r="E37" s="241"/>
      <c r="F37" s="241"/>
      <c r="G37" s="241"/>
      <c r="H37" s="241"/>
      <c r="I37" s="160"/>
    </row>
    <row r="38" spans="1:14" s="50" customFormat="1" ht="15" customHeight="1">
      <c r="A38" s="236"/>
      <c r="B38" s="237"/>
      <c r="C38" s="237"/>
      <c r="D38" s="241" t="s">
        <v>23</v>
      </c>
      <c r="E38" s="241"/>
      <c r="F38" s="241"/>
      <c r="G38" s="241"/>
      <c r="H38" s="241"/>
      <c r="I38" s="160"/>
    </row>
    <row r="39" spans="1:14" s="50" customFormat="1" ht="15" customHeight="1">
      <c r="A39" s="236"/>
      <c r="B39" s="237"/>
      <c r="C39" s="237"/>
      <c r="D39" s="241" t="s">
        <v>24</v>
      </c>
      <c r="E39" s="241"/>
      <c r="F39" s="241"/>
      <c r="G39" s="241"/>
      <c r="H39" s="241"/>
      <c r="I39" s="160"/>
    </row>
    <row r="40" spans="1:14" s="50" customFormat="1" ht="15" customHeight="1">
      <c r="A40" s="236"/>
      <c r="B40" s="237"/>
      <c r="C40" s="237"/>
      <c r="D40" s="241" t="s">
        <v>25</v>
      </c>
      <c r="E40" s="241"/>
      <c r="F40" s="241"/>
      <c r="G40" s="241"/>
      <c r="H40" s="241"/>
      <c r="I40" s="160"/>
    </row>
    <row r="41" spans="1:14" s="50" customFormat="1" ht="15" customHeight="1">
      <c r="A41" s="236"/>
      <c r="B41" s="237"/>
      <c r="C41" s="237"/>
      <c r="D41" s="241" t="s">
        <v>26</v>
      </c>
      <c r="E41" s="241"/>
      <c r="F41" s="241"/>
      <c r="G41" s="241"/>
      <c r="H41" s="241"/>
      <c r="I41" s="160"/>
      <c r="K41" s="52"/>
    </row>
    <row r="42" spans="1:14" s="50" customFormat="1" ht="15" customHeight="1">
      <c r="A42" s="236"/>
      <c r="B42" s="237"/>
      <c r="C42" s="237"/>
      <c r="D42" s="241" t="s">
        <v>27</v>
      </c>
      <c r="E42" s="241"/>
      <c r="F42" s="241"/>
      <c r="G42" s="241"/>
      <c r="H42" s="241"/>
      <c r="I42" s="160"/>
      <c r="K42" s="52"/>
    </row>
    <row r="43" spans="1:14" s="50" customFormat="1" ht="15" customHeight="1">
      <c r="A43" s="236"/>
      <c r="B43" s="237"/>
      <c r="C43" s="237"/>
      <c r="D43" s="241" t="s">
        <v>28</v>
      </c>
      <c r="E43" s="241"/>
      <c r="F43" s="241"/>
      <c r="G43" s="241"/>
      <c r="H43" s="241"/>
      <c r="I43" s="160"/>
    </row>
    <row r="44" spans="1:14" s="50" customFormat="1" ht="15" customHeight="1">
      <c r="A44" s="236"/>
      <c r="B44" s="237"/>
      <c r="C44" s="237"/>
      <c r="D44" s="241" t="s">
        <v>29</v>
      </c>
      <c r="E44" s="241"/>
      <c r="F44" s="241"/>
      <c r="G44" s="241"/>
      <c r="H44" s="241"/>
      <c r="I44" s="160"/>
    </row>
    <row r="45" spans="1:14" s="50" customFormat="1" ht="15" customHeight="1">
      <c r="A45" s="236"/>
      <c r="B45" s="238" t="s">
        <v>93</v>
      </c>
      <c r="C45" s="239"/>
      <c r="D45" s="239"/>
      <c r="E45" s="239"/>
      <c r="F45" s="239"/>
      <c r="G45" s="239"/>
      <c r="H45" s="240"/>
      <c r="I45" s="163">
        <f>SUM(I34:I44)</f>
        <v>0</v>
      </c>
      <c r="N45" s="162"/>
    </row>
    <row r="46" spans="1:14" s="50" customFormat="1" ht="15" customHeight="1">
      <c r="A46" s="249" t="s">
        <v>31</v>
      </c>
      <c r="B46" s="250"/>
      <c r="C46" s="250"/>
      <c r="D46" s="250"/>
      <c r="E46" s="250"/>
      <c r="F46" s="250"/>
      <c r="G46" s="250"/>
      <c r="H46" s="251"/>
      <c r="I46" s="164">
        <f>I33+I45</f>
        <v>0</v>
      </c>
    </row>
    <row r="47" spans="1:14" s="50" customFormat="1" ht="12">
      <c r="A47" s="51"/>
      <c r="B47" s="51"/>
      <c r="C47" s="245"/>
      <c r="D47" s="245"/>
      <c r="E47" s="51"/>
      <c r="F47" s="51"/>
      <c r="G47" s="51"/>
      <c r="H47" s="51"/>
      <c r="I47" s="51"/>
    </row>
    <row r="48" spans="1:14" s="50" customFormat="1" ht="100.15" customHeight="1">
      <c r="A48" s="246" t="s">
        <v>70</v>
      </c>
      <c r="B48" s="247"/>
      <c r="C48" s="247"/>
      <c r="D48" s="247"/>
      <c r="E48" s="247" t="s">
        <v>7</v>
      </c>
      <c r="F48" s="247"/>
      <c r="G48" s="247"/>
      <c r="H48" s="247" t="s">
        <v>8</v>
      </c>
      <c r="I48" s="248"/>
    </row>
  </sheetData>
  <mergeCells count="57">
    <mergeCell ref="A5:H5"/>
    <mergeCell ref="A2:H2"/>
    <mergeCell ref="A1:H1"/>
    <mergeCell ref="B3:C3"/>
    <mergeCell ref="A13:H13"/>
    <mergeCell ref="A10:A11"/>
    <mergeCell ref="C14:D14"/>
    <mergeCell ref="C15:D15"/>
    <mergeCell ref="B6:H6"/>
    <mergeCell ref="B7:H7"/>
    <mergeCell ref="B9:H9"/>
    <mergeCell ref="B10:C11"/>
    <mergeCell ref="B8:H8"/>
    <mergeCell ref="E10:H10"/>
    <mergeCell ref="E11:H11"/>
    <mergeCell ref="B12:H12"/>
    <mergeCell ref="C47:D47"/>
    <mergeCell ref="A48:D48"/>
    <mergeCell ref="E48:G48"/>
    <mergeCell ref="H48:I48"/>
    <mergeCell ref="D30:H30"/>
    <mergeCell ref="D31:H31"/>
    <mergeCell ref="A46:H46"/>
    <mergeCell ref="A17:A33"/>
    <mergeCell ref="B17:C22"/>
    <mergeCell ref="B23:C28"/>
    <mergeCell ref="B29:C32"/>
    <mergeCell ref="D17:H17"/>
    <mergeCell ref="D18:H18"/>
    <mergeCell ref="D19:H19"/>
    <mergeCell ref="D26:H26"/>
    <mergeCell ref="D27:H27"/>
    <mergeCell ref="B33:H33"/>
    <mergeCell ref="A16:H16"/>
    <mergeCell ref="D22:H22"/>
    <mergeCell ref="D28:H28"/>
    <mergeCell ref="D32:H32"/>
    <mergeCell ref="D20:H20"/>
    <mergeCell ref="D21:H21"/>
    <mergeCell ref="D23:H23"/>
    <mergeCell ref="D24:H24"/>
    <mergeCell ref="D25:H25"/>
    <mergeCell ref="D29:H29"/>
    <mergeCell ref="A34:A45"/>
    <mergeCell ref="B34:C44"/>
    <mergeCell ref="B45:H45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</mergeCells>
  <printOptions horizontalCentered="1" verticalCentered="1"/>
  <pageMargins left="0.78740157480314965" right="0.39370078740157483" top="0.35433070866141736" bottom="0.35433070866141736" header="0" footer="0"/>
  <pageSetup paperSize="9" scale="91" orientation="portrait" horizontalDpi="4294967293" verticalDpi="4294967293" r:id="rId1"/>
  <ignoredErrors>
    <ignoredError sqref="I22 I28 I32:I33 I45 I46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İLİ:" error="Listeden il seçiniz.">
          <x14:formula1>
            <xm:f>[2]Sayfa1!#REF!</xm:f>
          </x14:formula1>
          <xm:sqref>B3:C3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showZeros="0" zoomScale="87" zoomScaleNormal="87" zoomScaleSheetLayoutView="130" workbookViewId="0">
      <selection activeCell="I8" sqref="I8"/>
    </sheetView>
  </sheetViews>
  <sheetFormatPr defaultColWidth="9.140625" defaultRowHeight="11.25"/>
  <cols>
    <col min="1" max="1" width="3.28515625" style="1" customWidth="1"/>
    <col min="2" max="2" width="20" style="1" customWidth="1"/>
    <col min="3" max="3" width="9.28515625" style="1" customWidth="1"/>
    <col min="4" max="4" width="3.7109375" style="1" customWidth="1"/>
    <col min="5" max="13" width="4" style="1" customWidth="1"/>
    <col min="14" max="14" width="15.28515625" style="1" customWidth="1"/>
    <col min="15" max="16" width="5" style="1" customWidth="1"/>
    <col min="17" max="17" width="6.7109375" style="1" customWidth="1"/>
    <col min="18" max="19" width="4" style="1" customWidth="1"/>
    <col min="20" max="20" width="10.7109375" style="7" customWidth="1"/>
    <col min="21" max="21" width="10.7109375" style="8" customWidth="1"/>
    <col min="22" max="24" width="10.7109375" style="1" customWidth="1"/>
    <col min="25" max="25" width="9.7109375" style="1" customWidth="1"/>
    <col min="26" max="26" width="1.7109375" style="1" customWidth="1"/>
    <col min="27" max="16384" width="9.140625" style="1"/>
  </cols>
  <sheetData>
    <row r="1" spans="1:24" ht="18" customHeight="1">
      <c r="A1" s="63" t="s">
        <v>47</v>
      </c>
      <c r="B1" s="276">
        <f>'YILI BÜTÇ T-1'!B3:C3</f>
        <v>0</v>
      </c>
      <c r="C1" s="277"/>
      <c r="D1" s="64"/>
      <c r="E1" s="267" t="s">
        <v>97</v>
      </c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9"/>
      <c r="V1" s="115"/>
      <c r="W1" s="265" t="s">
        <v>94</v>
      </c>
      <c r="X1" s="266"/>
    </row>
    <row r="2" spans="1:24" ht="6" customHeight="1">
      <c r="A2" s="26"/>
      <c r="B2" s="2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V2" s="2"/>
      <c r="W2" s="2"/>
      <c r="X2" s="2"/>
    </row>
    <row r="3" spans="1:24" ht="27" customHeight="1">
      <c r="A3" s="282" t="s">
        <v>0</v>
      </c>
      <c r="B3" s="283" t="s">
        <v>46</v>
      </c>
      <c r="C3" s="283" t="s">
        <v>136</v>
      </c>
      <c r="D3" s="284" t="s">
        <v>59</v>
      </c>
      <c r="E3" s="275" t="s">
        <v>127</v>
      </c>
      <c r="F3" s="275"/>
      <c r="G3" s="275"/>
      <c r="H3" s="275"/>
      <c r="I3" s="275"/>
      <c r="J3" s="275"/>
      <c r="K3" s="275"/>
      <c r="L3" s="275"/>
      <c r="M3" s="275"/>
      <c r="N3" s="287" t="s">
        <v>56</v>
      </c>
      <c r="O3" s="275" t="s">
        <v>55</v>
      </c>
      <c r="P3" s="275"/>
      <c r="Q3" s="286" t="s">
        <v>60</v>
      </c>
      <c r="R3" s="286"/>
      <c r="S3" s="286"/>
      <c r="T3" s="280" t="s">
        <v>137</v>
      </c>
      <c r="U3" s="273" t="s">
        <v>159</v>
      </c>
      <c r="V3" s="275" t="s">
        <v>53</v>
      </c>
      <c r="W3" s="275"/>
      <c r="X3" s="275"/>
    </row>
    <row r="4" spans="1:24" s="3" customFormat="1" ht="66" customHeight="1">
      <c r="A4" s="282"/>
      <c r="B4" s="283"/>
      <c r="C4" s="283"/>
      <c r="D4" s="285"/>
      <c r="E4" s="36" t="s">
        <v>52</v>
      </c>
      <c r="F4" s="36" t="s">
        <v>48</v>
      </c>
      <c r="G4" s="36" t="s">
        <v>139</v>
      </c>
      <c r="H4" s="36" t="s">
        <v>140</v>
      </c>
      <c r="I4" s="36" t="s">
        <v>49</v>
      </c>
      <c r="J4" s="36" t="s">
        <v>141</v>
      </c>
      <c r="K4" s="36" t="s">
        <v>50</v>
      </c>
      <c r="L4" s="36" t="s">
        <v>99</v>
      </c>
      <c r="M4" s="36" t="s">
        <v>98</v>
      </c>
      <c r="N4" s="288"/>
      <c r="O4" s="37" t="s">
        <v>158</v>
      </c>
      <c r="P4" s="37" t="s">
        <v>1</v>
      </c>
      <c r="Q4" s="28" t="s">
        <v>142</v>
      </c>
      <c r="R4" s="28" t="s">
        <v>57</v>
      </c>
      <c r="S4" s="28" t="s">
        <v>58</v>
      </c>
      <c r="T4" s="281"/>
      <c r="U4" s="274"/>
      <c r="V4" s="38" t="s">
        <v>2</v>
      </c>
      <c r="W4" s="38" t="s">
        <v>3</v>
      </c>
      <c r="X4" s="38" t="s">
        <v>4</v>
      </c>
    </row>
    <row r="5" spans="1:24" s="189" customFormat="1" ht="18" customHeight="1">
      <c r="A5" s="180">
        <v>1</v>
      </c>
      <c r="B5" s="181"/>
      <c r="C5" s="190"/>
      <c r="D5" s="191"/>
      <c r="E5" s="192"/>
      <c r="F5" s="192"/>
      <c r="G5" s="192"/>
      <c r="H5" s="192"/>
      <c r="I5" s="192"/>
      <c r="J5" s="192"/>
      <c r="K5" s="193"/>
      <c r="L5" s="193"/>
      <c r="M5" s="193"/>
      <c r="N5" s="194"/>
      <c r="O5" s="195"/>
      <c r="P5" s="196"/>
      <c r="Q5" s="194"/>
      <c r="R5" s="194"/>
      <c r="S5" s="194"/>
      <c r="T5" s="184"/>
      <c r="U5" s="184"/>
      <c r="V5" s="184"/>
      <c r="W5" s="184"/>
      <c r="X5" s="184">
        <f>V5+W5</f>
        <v>0</v>
      </c>
    </row>
    <row r="6" spans="1:24" s="189" customFormat="1" ht="18" customHeight="1">
      <c r="A6" s="180">
        <v>2</v>
      </c>
      <c r="B6" s="181"/>
      <c r="C6" s="190"/>
      <c r="D6" s="191"/>
      <c r="E6" s="192"/>
      <c r="F6" s="192"/>
      <c r="G6" s="192"/>
      <c r="H6" s="192"/>
      <c r="I6" s="192"/>
      <c r="J6" s="192"/>
      <c r="K6" s="193"/>
      <c r="L6" s="193"/>
      <c r="M6" s="193"/>
      <c r="N6" s="194"/>
      <c r="O6" s="195"/>
      <c r="P6" s="196"/>
      <c r="Q6" s="194"/>
      <c r="R6" s="194"/>
      <c r="S6" s="194"/>
      <c r="T6" s="184"/>
      <c r="U6" s="184"/>
      <c r="V6" s="184"/>
      <c r="W6" s="184"/>
      <c r="X6" s="184">
        <f t="shared" ref="X6:X24" si="0">V6+W6</f>
        <v>0</v>
      </c>
    </row>
    <row r="7" spans="1:24" s="189" customFormat="1" ht="18" customHeight="1">
      <c r="A7" s="180">
        <v>3</v>
      </c>
      <c r="B7" s="181"/>
      <c r="C7" s="190"/>
      <c r="D7" s="191"/>
      <c r="E7" s="192"/>
      <c r="F7" s="192"/>
      <c r="G7" s="192"/>
      <c r="H7" s="192"/>
      <c r="I7" s="192"/>
      <c r="J7" s="192"/>
      <c r="K7" s="193"/>
      <c r="L7" s="193"/>
      <c r="M7" s="193"/>
      <c r="N7" s="194"/>
      <c r="O7" s="193"/>
      <c r="P7" s="196"/>
      <c r="Q7" s="194"/>
      <c r="R7" s="194"/>
      <c r="S7" s="194"/>
      <c r="T7" s="184"/>
      <c r="U7" s="184"/>
      <c r="V7" s="184"/>
      <c r="W7" s="184"/>
      <c r="X7" s="184">
        <f t="shared" si="0"/>
        <v>0</v>
      </c>
    </row>
    <row r="8" spans="1:24" ht="18" customHeight="1">
      <c r="A8" s="19">
        <v>4</v>
      </c>
      <c r="B8" s="20"/>
      <c r="C8" s="22"/>
      <c r="D8" s="30"/>
      <c r="E8" s="24"/>
      <c r="F8" s="24"/>
      <c r="G8" s="24"/>
      <c r="H8" s="24"/>
      <c r="I8" s="24"/>
      <c r="J8" s="24"/>
      <c r="K8" s="21"/>
      <c r="L8" s="21"/>
      <c r="M8" s="21"/>
      <c r="N8" s="23"/>
      <c r="O8" s="21"/>
      <c r="P8" s="25"/>
      <c r="Q8" s="23"/>
      <c r="R8" s="23"/>
      <c r="S8" s="23"/>
      <c r="T8" s="155"/>
      <c r="U8" s="155"/>
      <c r="V8" s="155"/>
      <c r="W8" s="155"/>
      <c r="X8" s="155">
        <f t="shared" si="0"/>
        <v>0</v>
      </c>
    </row>
    <row r="9" spans="1:24" ht="18" customHeight="1">
      <c r="A9" s="19">
        <v>5</v>
      </c>
      <c r="B9" s="20"/>
      <c r="C9" s="22"/>
      <c r="D9" s="30"/>
      <c r="E9" s="24"/>
      <c r="F9" s="24"/>
      <c r="G9" s="24"/>
      <c r="H9" s="24"/>
      <c r="I9" s="24"/>
      <c r="J9" s="24"/>
      <c r="K9" s="21"/>
      <c r="L9" s="21"/>
      <c r="M9" s="21"/>
      <c r="N9" s="23"/>
      <c r="O9" s="21"/>
      <c r="P9" s="25"/>
      <c r="Q9" s="23"/>
      <c r="R9" s="23"/>
      <c r="S9" s="23"/>
      <c r="T9" s="155"/>
      <c r="U9" s="155"/>
      <c r="V9" s="155"/>
      <c r="W9" s="155"/>
      <c r="X9" s="155">
        <f t="shared" si="0"/>
        <v>0</v>
      </c>
    </row>
    <row r="10" spans="1:24" ht="18" customHeight="1">
      <c r="A10" s="19">
        <v>6</v>
      </c>
      <c r="B10" s="20"/>
      <c r="C10" s="22"/>
      <c r="D10" s="30"/>
      <c r="E10" s="24"/>
      <c r="F10" s="24"/>
      <c r="G10" s="24"/>
      <c r="H10" s="24"/>
      <c r="I10" s="24"/>
      <c r="J10" s="24"/>
      <c r="K10" s="21"/>
      <c r="L10" s="21"/>
      <c r="M10" s="21"/>
      <c r="N10" s="23"/>
      <c r="O10" s="21"/>
      <c r="P10" s="25"/>
      <c r="Q10" s="23"/>
      <c r="R10" s="23"/>
      <c r="S10" s="23"/>
      <c r="T10" s="155"/>
      <c r="U10" s="155"/>
      <c r="V10" s="155"/>
      <c r="W10" s="155"/>
      <c r="X10" s="155">
        <f t="shared" si="0"/>
        <v>0</v>
      </c>
    </row>
    <row r="11" spans="1:24" ht="18" customHeight="1">
      <c r="A11" s="19">
        <v>7</v>
      </c>
      <c r="B11" s="20"/>
      <c r="C11" s="22"/>
      <c r="D11" s="30"/>
      <c r="E11" s="24"/>
      <c r="F11" s="24"/>
      <c r="G11" s="24"/>
      <c r="H11" s="24"/>
      <c r="I11" s="24"/>
      <c r="J11" s="24"/>
      <c r="K11" s="21"/>
      <c r="L11" s="21"/>
      <c r="M11" s="21"/>
      <c r="N11" s="23"/>
      <c r="O11" s="21"/>
      <c r="P11" s="25"/>
      <c r="Q11" s="23"/>
      <c r="R11" s="23"/>
      <c r="S11" s="23"/>
      <c r="T11" s="155"/>
      <c r="U11" s="155"/>
      <c r="V11" s="155"/>
      <c r="W11" s="155"/>
      <c r="X11" s="155">
        <f t="shared" si="0"/>
        <v>0</v>
      </c>
    </row>
    <row r="12" spans="1:24" ht="18" customHeight="1">
      <c r="A12" s="19">
        <v>8</v>
      </c>
      <c r="B12" s="20"/>
      <c r="C12" s="22"/>
      <c r="D12" s="30"/>
      <c r="E12" s="24"/>
      <c r="F12" s="24"/>
      <c r="G12" s="24"/>
      <c r="H12" s="24"/>
      <c r="I12" s="24"/>
      <c r="J12" s="24"/>
      <c r="K12" s="21"/>
      <c r="L12" s="21"/>
      <c r="M12" s="21"/>
      <c r="N12" s="23"/>
      <c r="O12" s="21"/>
      <c r="P12" s="25"/>
      <c r="Q12" s="23"/>
      <c r="R12" s="23"/>
      <c r="S12" s="23"/>
      <c r="T12" s="155"/>
      <c r="U12" s="155"/>
      <c r="V12" s="155"/>
      <c r="W12" s="155"/>
      <c r="X12" s="155">
        <f t="shared" si="0"/>
        <v>0</v>
      </c>
    </row>
    <row r="13" spans="1:24" ht="18" customHeight="1">
      <c r="A13" s="19">
        <v>9</v>
      </c>
      <c r="B13" s="20"/>
      <c r="C13" s="22"/>
      <c r="D13" s="30"/>
      <c r="E13" s="24"/>
      <c r="F13" s="24"/>
      <c r="G13" s="24"/>
      <c r="H13" s="24"/>
      <c r="I13" s="24"/>
      <c r="J13" s="24"/>
      <c r="K13" s="21"/>
      <c r="L13" s="21"/>
      <c r="M13" s="21"/>
      <c r="N13" s="23"/>
      <c r="O13" s="21"/>
      <c r="P13" s="25"/>
      <c r="Q13" s="23"/>
      <c r="R13" s="23"/>
      <c r="S13" s="23"/>
      <c r="T13" s="155"/>
      <c r="U13" s="155"/>
      <c r="V13" s="155"/>
      <c r="W13" s="155"/>
      <c r="X13" s="155">
        <f t="shared" si="0"/>
        <v>0</v>
      </c>
    </row>
    <row r="14" spans="1:24" ht="18" customHeight="1">
      <c r="A14" s="19">
        <v>10</v>
      </c>
      <c r="B14" s="20"/>
      <c r="C14" s="22"/>
      <c r="D14" s="30"/>
      <c r="E14" s="24"/>
      <c r="F14" s="24"/>
      <c r="G14" s="24"/>
      <c r="H14" s="24"/>
      <c r="I14" s="24"/>
      <c r="J14" s="24"/>
      <c r="K14" s="21"/>
      <c r="L14" s="21"/>
      <c r="M14" s="21"/>
      <c r="N14" s="23"/>
      <c r="O14" s="21"/>
      <c r="P14" s="25"/>
      <c r="Q14" s="23"/>
      <c r="R14" s="23"/>
      <c r="S14" s="23"/>
      <c r="T14" s="155"/>
      <c r="U14" s="155"/>
      <c r="V14" s="155"/>
      <c r="W14" s="155"/>
      <c r="X14" s="155">
        <f t="shared" si="0"/>
        <v>0</v>
      </c>
    </row>
    <row r="15" spans="1:24" ht="18" customHeight="1">
      <c r="A15" s="19">
        <v>11</v>
      </c>
      <c r="B15" s="20"/>
      <c r="C15" s="22"/>
      <c r="D15" s="30"/>
      <c r="E15" s="24"/>
      <c r="F15" s="24"/>
      <c r="G15" s="24"/>
      <c r="H15" s="24"/>
      <c r="I15" s="24"/>
      <c r="J15" s="24"/>
      <c r="K15" s="21"/>
      <c r="L15" s="21"/>
      <c r="M15" s="21"/>
      <c r="N15" s="23"/>
      <c r="O15" s="21"/>
      <c r="P15" s="25"/>
      <c r="Q15" s="23"/>
      <c r="R15" s="23"/>
      <c r="S15" s="23"/>
      <c r="T15" s="155"/>
      <c r="U15" s="155"/>
      <c r="V15" s="155"/>
      <c r="W15" s="155"/>
      <c r="X15" s="155">
        <f t="shared" si="0"/>
        <v>0</v>
      </c>
    </row>
    <row r="16" spans="1:24" ht="18" customHeight="1">
      <c r="A16" s="19">
        <v>12</v>
      </c>
      <c r="B16" s="20"/>
      <c r="C16" s="22"/>
      <c r="D16" s="30"/>
      <c r="E16" s="24"/>
      <c r="F16" s="24"/>
      <c r="G16" s="24"/>
      <c r="H16" s="24"/>
      <c r="I16" s="24"/>
      <c r="J16" s="24"/>
      <c r="K16" s="21"/>
      <c r="L16" s="21"/>
      <c r="M16" s="21"/>
      <c r="N16" s="23"/>
      <c r="O16" s="21"/>
      <c r="P16" s="25"/>
      <c r="Q16" s="23"/>
      <c r="R16" s="23"/>
      <c r="S16" s="23"/>
      <c r="T16" s="155"/>
      <c r="U16" s="155"/>
      <c r="V16" s="155"/>
      <c r="W16" s="155"/>
      <c r="X16" s="155">
        <f t="shared" si="0"/>
        <v>0</v>
      </c>
    </row>
    <row r="17" spans="1:24" ht="18" customHeight="1">
      <c r="A17" s="19">
        <v>13</v>
      </c>
      <c r="B17" s="20"/>
      <c r="C17" s="22"/>
      <c r="D17" s="30"/>
      <c r="E17" s="24"/>
      <c r="F17" s="24"/>
      <c r="G17" s="24"/>
      <c r="H17" s="24"/>
      <c r="I17" s="24"/>
      <c r="J17" s="24"/>
      <c r="K17" s="21"/>
      <c r="L17" s="21"/>
      <c r="M17" s="21"/>
      <c r="N17" s="23"/>
      <c r="O17" s="21"/>
      <c r="P17" s="25"/>
      <c r="Q17" s="23"/>
      <c r="R17" s="23"/>
      <c r="S17" s="23"/>
      <c r="T17" s="155"/>
      <c r="U17" s="155"/>
      <c r="V17" s="155"/>
      <c r="W17" s="155"/>
      <c r="X17" s="155">
        <f t="shared" si="0"/>
        <v>0</v>
      </c>
    </row>
    <row r="18" spans="1:24" ht="18" customHeight="1">
      <c r="A18" s="19">
        <v>14</v>
      </c>
      <c r="B18" s="20"/>
      <c r="C18" s="22"/>
      <c r="D18" s="30"/>
      <c r="E18" s="24"/>
      <c r="F18" s="24"/>
      <c r="G18" s="24"/>
      <c r="H18" s="24"/>
      <c r="I18" s="24"/>
      <c r="J18" s="24"/>
      <c r="K18" s="21"/>
      <c r="L18" s="21"/>
      <c r="M18" s="21"/>
      <c r="N18" s="23"/>
      <c r="O18" s="21"/>
      <c r="P18" s="25"/>
      <c r="Q18" s="23"/>
      <c r="R18" s="23"/>
      <c r="S18" s="23"/>
      <c r="T18" s="155"/>
      <c r="U18" s="155"/>
      <c r="V18" s="155"/>
      <c r="W18" s="155"/>
      <c r="X18" s="155">
        <f t="shared" si="0"/>
        <v>0</v>
      </c>
    </row>
    <row r="19" spans="1:24" ht="18" customHeight="1">
      <c r="A19" s="19">
        <v>15</v>
      </c>
      <c r="B19" s="20"/>
      <c r="C19" s="22"/>
      <c r="D19" s="30"/>
      <c r="E19" s="24"/>
      <c r="F19" s="24"/>
      <c r="G19" s="24"/>
      <c r="H19" s="24"/>
      <c r="I19" s="24"/>
      <c r="J19" s="24"/>
      <c r="K19" s="21"/>
      <c r="L19" s="21"/>
      <c r="M19" s="21"/>
      <c r="N19" s="23"/>
      <c r="O19" s="21"/>
      <c r="P19" s="25"/>
      <c r="Q19" s="23"/>
      <c r="R19" s="23"/>
      <c r="S19" s="23"/>
      <c r="T19" s="155"/>
      <c r="U19" s="155"/>
      <c r="V19" s="155"/>
      <c r="W19" s="155"/>
      <c r="X19" s="155">
        <f t="shared" si="0"/>
        <v>0</v>
      </c>
    </row>
    <row r="20" spans="1:24" ht="18" customHeight="1">
      <c r="A20" s="19">
        <v>16</v>
      </c>
      <c r="B20" s="20"/>
      <c r="C20" s="22"/>
      <c r="D20" s="30"/>
      <c r="E20" s="24"/>
      <c r="F20" s="24"/>
      <c r="G20" s="24"/>
      <c r="H20" s="24"/>
      <c r="I20" s="24"/>
      <c r="J20" s="24"/>
      <c r="K20" s="21"/>
      <c r="L20" s="21"/>
      <c r="M20" s="21"/>
      <c r="N20" s="23"/>
      <c r="O20" s="21"/>
      <c r="P20" s="25"/>
      <c r="Q20" s="23"/>
      <c r="R20" s="23"/>
      <c r="S20" s="23"/>
      <c r="T20" s="155"/>
      <c r="U20" s="155"/>
      <c r="V20" s="155"/>
      <c r="W20" s="155"/>
      <c r="X20" s="155">
        <f t="shared" si="0"/>
        <v>0</v>
      </c>
    </row>
    <row r="21" spans="1:24" ht="18" customHeight="1">
      <c r="A21" s="19">
        <v>17</v>
      </c>
      <c r="B21" s="20"/>
      <c r="C21" s="22"/>
      <c r="D21" s="30"/>
      <c r="E21" s="24"/>
      <c r="F21" s="24"/>
      <c r="G21" s="24"/>
      <c r="H21" s="24"/>
      <c r="I21" s="24"/>
      <c r="J21" s="24"/>
      <c r="K21" s="21"/>
      <c r="L21" s="21"/>
      <c r="M21" s="21"/>
      <c r="N21" s="23"/>
      <c r="O21" s="21"/>
      <c r="P21" s="25"/>
      <c r="Q21" s="23"/>
      <c r="R21" s="23"/>
      <c r="S21" s="23"/>
      <c r="T21" s="155"/>
      <c r="U21" s="155"/>
      <c r="V21" s="155"/>
      <c r="W21" s="155"/>
      <c r="X21" s="155">
        <f t="shared" si="0"/>
        <v>0</v>
      </c>
    </row>
    <row r="22" spans="1:24" ht="18" customHeight="1">
      <c r="A22" s="19">
        <v>18</v>
      </c>
      <c r="B22" s="20"/>
      <c r="C22" s="22"/>
      <c r="D22" s="30"/>
      <c r="E22" s="24"/>
      <c r="F22" s="24"/>
      <c r="G22" s="24"/>
      <c r="H22" s="24"/>
      <c r="I22" s="24"/>
      <c r="J22" s="24"/>
      <c r="K22" s="21"/>
      <c r="L22" s="21"/>
      <c r="M22" s="21"/>
      <c r="N22" s="23"/>
      <c r="O22" s="21"/>
      <c r="P22" s="25"/>
      <c r="Q22" s="23"/>
      <c r="R22" s="23"/>
      <c r="S22" s="23"/>
      <c r="T22" s="155"/>
      <c r="U22" s="155"/>
      <c r="V22" s="155"/>
      <c r="W22" s="155"/>
      <c r="X22" s="155">
        <f t="shared" si="0"/>
        <v>0</v>
      </c>
    </row>
    <row r="23" spans="1:24" ht="18" customHeight="1">
      <c r="A23" s="19">
        <v>19</v>
      </c>
      <c r="B23" s="20"/>
      <c r="C23" s="22"/>
      <c r="D23" s="30"/>
      <c r="E23" s="24"/>
      <c r="F23" s="24"/>
      <c r="G23" s="24"/>
      <c r="H23" s="24"/>
      <c r="I23" s="24"/>
      <c r="J23" s="24"/>
      <c r="K23" s="21"/>
      <c r="L23" s="21"/>
      <c r="M23" s="21"/>
      <c r="N23" s="23"/>
      <c r="O23" s="21"/>
      <c r="P23" s="25"/>
      <c r="Q23" s="23"/>
      <c r="R23" s="23"/>
      <c r="S23" s="23"/>
      <c r="T23" s="155"/>
      <c r="U23" s="155"/>
      <c r="V23" s="155"/>
      <c r="W23" s="155"/>
      <c r="X23" s="155">
        <f t="shared" si="0"/>
        <v>0</v>
      </c>
    </row>
    <row r="24" spans="1:24" ht="18" customHeight="1">
      <c r="A24" s="40">
        <v>20</v>
      </c>
      <c r="B24" s="41"/>
      <c r="C24" s="42"/>
      <c r="D24" s="47"/>
      <c r="E24" s="44"/>
      <c r="F24" s="44"/>
      <c r="G24" s="44"/>
      <c r="H24" s="45"/>
      <c r="I24" s="45"/>
      <c r="J24" s="45"/>
      <c r="K24" s="45"/>
      <c r="L24" s="45"/>
      <c r="M24" s="45"/>
      <c r="N24" s="43"/>
      <c r="O24" s="45"/>
      <c r="P24" s="46"/>
      <c r="Q24" s="43"/>
      <c r="R24" s="43"/>
      <c r="S24" s="43"/>
      <c r="T24" s="155"/>
      <c r="U24" s="155"/>
      <c r="V24" s="155"/>
      <c r="W24" s="155"/>
      <c r="X24" s="155">
        <f t="shared" si="0"/>
        <v>0</v>
      </c>
    </row>
    <row r="25" spans="1:24" ht="18" customHeight="1">
      <c r="A25" s="279" t="s">
        <v>67</v>
      </c>
      <c r="B25" s="279"/>
      <c r="C25" s="279"/>
      <c r="D25" s="279"/>
      <c r="E25" s="140">
        <f>SUM(E5:E24)</f>
        <v>0</v>
      </c>
      <c r="F25" s="140">
        <f t="shared" ref="F25:X25" si="1">SUM(F5:F24)</f>
        <v>0</v>
      </c>
      <c r="G25" s="140">
        <f t="shared" si="1"/>
        <v>0</v>
      </c>
      <c r="H25" s="140">
        <f t="shared" si="1"/>
        <v>0</v>
      </c>
      <c r="I25" s="140">
        <f t="shared" si="1"/>
        <v>0</v>
      </c>
      <c r="J25" s="140">
        <f t="shared" si="1"/>
        <v>0</v>
      </c>
      <c r="K25" s="140">
        <f t="shared" si="1"/>
        <v>0</v>
      </c>
      <c r="L25" s="141">
        <f>COUNTA(L5:L24)</f>
        <v>0</v>
      </c>
      <c r="M25" s="141">
        <f>COUNTA(M5:M24)</f>
        <v>0</v>
      </c>
      <c r="N25" s="289"/>
      <c r="O25" s="290"/>
      <c r="P25" s="290"/>
      <c r="Q25" s="290"/>
      <c r="R25" s="290"/>
      <c r="S25" s="291"/>
      <c r="T25" s="156">
        <f>SUM(T5:T24)</f>
        <v>0</v>
      </c>
      <c r="U25" s="156">
        <f>SUM(U5:U24)</f>
        <v>0</v>
      </c>
      <c r="V25" s="156">
        <f t="shared" si="1"/>
        <v>0</v>
      </c>
      <c r="W25" s="156">
        <f t="shared" si="1"/>
        <v>0</v>
      </c>
      <c r="X25" s="156">
        <f t="shared" si="1"/>
        <v>0</v>
      </c>
    </row>
    <row r="26" spans="1:24" ht="5.45" customHeight="1">
      <c r="A26" s="2"/>
      <c r="B26" s="12"/>
      <c r="C26" s="11"/>
      <c r="D26" s="13"/>
      <c r="E26" s="6"/>
      <c r="F26" s="6"/>
      <c r="G26" s="6"/>
      <c r="H26" s="9"/>
      <c r="I26" s="9"/>
      <c r="J26" s="9"/>
      <c r="K26" s="9"/>
      <c r="L26" s="9"/>
      <c r="M26" s="9"/>
      <c r="N26" s="14"/>
      <c r="O26" s="9"/>
      <c r="P26" s="15"/>
      <c r="Q26" s="14"/>
      <c r="R26" s="14"/>
      <c r="S26" s="14"/>
      <c r="T26" s="16"/>
      <c r="U26" s="97"/>
      <c r="V26" s="18"/>
      <c r="W26" s="18"/>
      <c r="X26" s="18"/>
    </row>
    <row r="27" spans="1:24" s="5" customFormat="1" ht="85.15" customHeight="1">
      <c r="A27" s="270" t="s">
        <v>6</v>
      </c>
      <c r="B27" s="271"/>
      <c r="C27" s="271"/>
      <c r="D27" s="271"/>
      <c r="E27" s="271"/>
      <c r="F27" s="271"/>
      <c r="G27" s="271"/>
      <c r="H27" s="116"/>
      <c r="I27" s="272" t="s">
        <v>7</v>
      </c>
      <c r="J27" s="272"/>
      <c r="K27" s="272"/>
      <c r="L27" s="272"/>
      <c r="M27" s="272"/>
      <c r="N27" s="272"/>
      <c r="O27" s="272"/>
      <c r="P27" s="272"/>
      <c r="Q27" s="272"/>
      <c r="R27" s="272"/>
      <c r="S27" s="112"/>
      <c r="T27" s="271" t="s">
        <v>8</v>
      </c>
      <c r="U27" s="271"/>
      <c r="V27" s="271"/>
      <c r="W27" s="271"/>
      <c r="X27" s="117"/>
    </row>
    <row r="28" spans="1:24">
      <c r="A28" s="4"/>
      <c r="B28" s="4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96"/>
      <c r="O28" s="91"/>
      <c r="P28" s="278"/>
      <c r="Q28" s="278"/>
      <c r="R28" s="278"/>
      <c r="S28" s="278"/>
      <c r="T28" s="278"/>
      <c r="V28" s="4"/>
      <c r="W28" s="4"/>
      <c r="X28" s="4"/>
    </row>
  </sheetData>
  <dataConsolidate/>
  <mergeCells count="21">
    <mergeCell ref="C28:M28"/>
    <mergeCell ref="P28:T28"/>
    <mergeCell ref="A25:D25"/>
    <mergeCell ref="E3:M3"/>
    <mergeCell ref="O3:P3"/>
    <mergeCell ref="T3:T4"/>
    <mergeCell ref="A3:A4"/>
    <mergeCell ref="B3:B4"/>
    <mergeCell ref="C3:C4"/>
    <mergeCell ref="D3:D4"/>
    <mergeCell ref="Q3:S3"/>
    <mergeCell ref="N3:N4"/>
    <mergeCell ref="N25:S25"/>
    <mergeCell ref="W1:X1"/>
    <mergeCell ref="E1:U1"/>
    <mergeCell ref="A27:G27"/>
    <mergeCell ref="I27:R27"/>
    <mergeCell ref="T27:W27"/>
    <mergeCell ref="U3:U4"/>
    <mergeCell ref="V3:X3"/>
    <mergeCell ref="B1:C1"/>
  </mergeCells>
  <dataValidations count="12">
    <dataValidation type="list" allowBlank="1" showInputMessage="1" showErrorMessage="1" errorTitle="OKUL TÜRÜ:" error="Ana okulu için:AO_x000a_İlk okul için:İO_x000a_Ortaokul için:OO_x000a_İmam hatip ortaokulu için:İHO_x000a_Yatılı bölge okulu için:YBO" sqref="D5:D24">
      <formula1>AO</formula1>
    </dataValidation>
    <dataValidation type="whole" allowBlank="1" showInputMessage="1" showErrorMessage="1" errorTitle="DERSLİK SAYISI:" error="En az &quot;1&quot;, en fazla &quot;500&quot; olacak şekilde sayı giriniz." sqref="E5:F24">
      <formula1>1</formula1>
      <formula2>500</formula2>
    </dataValidation>
    <dataValidation type="whole" allowBlank="1" showInputMessage="1" showErrorMessage="1" errorTitle="İnşaat alanı:" error="En az 50, en fazla 30.000 olacak şekilde sayı giriniz." sqref="O5:P24">
      <formula1>50</formula1>
      <formula2>30000</formula2>
    </dataValidation>
    <dataValidation type="whole" allowBlank="1" showInputMessage="1" showErrorMessage="1" errorTitle="PROJE TUTARI:" error="En az &quot;1.000&quot; en fazla &quot;30.000.000&quot; sayısı giriniz." sqref="T5:T24">
      <formula1>1000</formula1>
      <formula2>30000000</formula2>
    </dataValidation>
    <dataValidation type="whole" allowBlank="1" showInputMessage="1" showErrorMessage="1" errorTitle="HARCAMA:" error="En az &quot;1.000&quot; en fazla &quot;30.000.000&quot; sayısı giriniz." sqref="U5:U24">
      <formula1>1000</formula1>
      <formula2>30000000</formula2>
    </dataValidation>
    <dataValidation type="whole" allowBlank="1" showInputMessage="1" showErrorMessage="1" errorTitle="YILI YATIRIMI:" error="En az &quot;1.000&quot; en fazla &quot;30.000.000&quot; sayısı giriniz." sqref="V5:X24">
      <formula1>1000</formula1>
      <formula2>30000000</formula2>
    </dataValidation>
    <dataValidation type="whole" allowBlank="1" showInputMessage="1" showErrorMessage="1" errorTitle="YEMEKHANE ÖĞRENCİ KAPASİTESİ:" error="En az &quot;1&quot;, en fazla &quot;1.000&quot; olacak şekilde sayı giriniz." sqref="J5:J24">
      <formula1>1</formula1>
      <formula2>1000</formula2>
    </dataValidation>
    <dataValidation type="whole" allowBlank="1" showInputMessage="1" showErrorMessage="1" errorTitle="PANSİYON ÖĞRENCİ KAPASİTESİ:" error="En az &quot;1&quot;, en fazla &quot;1.000&quot; olacak şekilde sayı giriniz." sqref="G5:G24">
      <formula1>1</formula1>
      <formula2>1000</formula2>
    </dataValidation>
    <dataValidation type="whole" allowBlank="1" showInputMessage="1" showErrorMessage="1" errorTitle="LOJMAN DAİRE SAYISI:" error="En az &quot;1&quot;, en fazla &quot;50&quot; olacak şekilde sayı giriniz." sqref="H5:H24">
      <formula1>1</formula1>
      <formula2>50</formula2>
    </dataValidation>
    <dataValidation type="whole" allowBlank="1" showInputMessage="1" showErrorMessage="1" errorTitle="SPOR SALONU ADEDİ:" error="En az &quot;1&quot;, en fazla &quot;5&quot; olacak şekilde sayı giriniz." sqref="I5:I24">
      <formula1>1</formula1>
      <formula2>5</formula2>
    </dataValidation>
    <dataValidation type="whole" allowBlank="1" showInputMessage="1" showErrorMessage="1" errorTitle="ÇOK AMAÇLI SALON ADEDİ:" error="En az &quot;1&quot;, en fazla &quot;5&quot; olacak şekilde sayı giriniz." sqref="K5:K24">
      <formula1>1</formula1>
      <formula2>5</formula2>
    </dataValidation>
    <dataValidation type="list" allowBlank="1" showInputMessage="1" showErrorMessage="1" errorTitle="GÜÇLENDİRME ONARIM:" error="sadece &quot;x&quot; değeri giriniz." sqref="L5:M24">
      <formula1>X</formula1>
    </dataValidation>
  </dataValidations>
  <printOptions horizontalCentered="1" verticalCentered="1"/>
  <pageMargins left="0.19685039370078741" right="0.19685039370078741" top="0.70866141732283472" bottom="0.39370078740157483" header="0" footer="0"/>
  <pageSetup paperSize="9" scale="86" fitToHeight="0" orientation="landscape" horizontalDpi="4294967293" verticalDpi="4294967293" r:id="rId1"/>
  <headerFooter alignWithMargins="0"/>
  <rowBreaks count="1" manualBreakCount="1">
    <brk id="28" max="16383" man="1"/>
  </rowBreaks>
  <colBreaks count="2" manualBreakCount="2">
    <brk id="13" max="1048575" man="1"/>
    <brk id="23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Güçlendirme ve onarım:" error="Sadece &quot;x&quot; değeri giriniz.">
          <x14:formula1>
            <xm:f>[2]Sayfa1!#REF!</xm:f>
          </x14:formula1>
          <xm:sqref>L5:M66</xm:sqref>
        </x14:dataValidation>
        <x14:dataValidation type="list" allowBlank="1" showInputMessage="1" showErrorMessage="1" errorTitle="İLİ:" error="Listeden il seçiniz.">
          <x14:formula1>
            <xm:f>[2]Sayfa1!#REF!</xm:f>
          </x14:formula1>
          <xm:sqref>B1:C1</xm:sqref>
        </x14:dataValidation>
        <x14:dataValidation type="list" allowBlank="1" showInputMessage="1" showErrorMessage="1">
          <x14:formula1>
            <xm:f>[2]Sayfa1!#REF!</xm:f>
          </x14:formula1>
          <xm:sqref>Q5:Q66</xm:sqref>
        </x14:dataValidation>
        <x14:dataValidation type="list" allowBlank="1" showInputMessage="1" showErrorMessage="1" errorTitle="BAŞLAMA BİTİŞ YILI" error="Listeden yıl seçiniz.">
          <x14:formula1>
            <xm:f>[2]Sayfa1!#REF!</xm:f>
          </x14:formula1>
          <xm:sqref>R5:R66</xm:sqref>
        </x14:dataValidation>
        <x14:dataValidation type="list" allowBlank="1" showInputMessage="1" showErrorMessage="1" errorTitle="BAŞLAMA BİTİŞ YILI" error="Listeden yıl seçiniz.">
          <x14:formula1>
            <xm:f>[2]Sayfa1!#REF!</xm:f>
          </x14:formula1>
          <xm:sqref>S5:S66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Zeros="0" view="pageBreakPreview" topLeftCell="A13" zoomScale="120" zoomScaleSheetLayoutView="120" workbookViewId="0">
      <selection activeCell="E41" sqref="E41"/>
    </sheetView>
  </sheetViews>
  <sheetFormatPr defaultRowHeight="12"/>
  <cols>
    <col min="1" max="1" width="5.28515625" style="75" customWidth="1"/>
    <col min="2" max="2" width="3" style="75" customWidth="1"/>
    <col min="3" max="3" width="10" style="75" customWidth="1"/>
    <col min="4" max="4" width="15" style="75" customWidth="1"/>
    <col min="5" max="5" width="12.28515625" style="75" customWidth="1"/>
    <col min="6" max="7" width="8.28515625" style="75" customWidth="1"/>
    <col min="8" max="8" width="8.5703125" style="75" customWidth="1"/>
    <col min="9" max="10" width="11" style="75" customWidth="1"/>
    <col min="11" max="11" width="12.28515625" style="75" customWidth="1"/>
    <col min="12" max="251" width="9.140625" style="75"/>
    <col min="252" max="252" width="5.28515625" style="75" customWidth="1"/>
    <col min="253" max="253" width="44.42578125" style="75" customWidth="1"/>
    <col min="254" max="254" width="14.7109375" style="75" customWidth="1"/>
    <col min="255" max="255" width="17" style="75" customWidth="1"/>
    <col min="256" max="256" width="24.28515625" style="75" customWidth="1"/>
    <col min="257" max="257" width="20.28515625" style="75" customWidth="1"/>
    <col min="258" max="507" width="9.140625" style="75"/>
    <col min="508" max="508" width="5.28515625" style="75" customWidth="1"/>
    <col min="509" max="509" width="44.42578125" style="75" customWidth="1"/>
    <col min="510" max="510" width="14.7109375" style="75" customWidth="1"/>
    <col min="511" max="511" width="17" style="75" customWidth="1"/>
    <col min="512" max="512" width="24.28515625" style="75" customWidth="1"/>
    <col min="513" max="513" width="20.28515625" style="75" customWidth="1"/>
    <col min="514" max="763" width="9.140625" style="75"/>
    <col min="764" max="764" width="5.28515625" style="75" customWidth="1"/>
    <col min="765" max="765" width="44.42578125" style="75" customWidth="1"/>
    <col min="766" max="766" width="14.7109375" style="75" customWidth="1"/>
    <col min="767" max="767" width="17" style="75" customWidth="1"/>
    <col min="768" max="768" width="24.28515625" style="75" customWidth="1"/>
    <col min="769" max="769" width="20.28515625" style="75" customWidth="1"/>
    <col min="770" max="1019" width="9.140625" style="75"/>
    <col min="1020" max="1020" width="5.28515625" style="75" customWidth="1"/>
    <col min="1021" max="1021" width="44.42578125" style="75" customWidth="1"/>
    <col min="1022" max="1022" width="14.7109375" style="75" customWidth="1"/>
    <col min="1023" max="1023" width="17" style="75" customWidth="1"/>
    <col min="1024" max="1024" width="24.28515625" style="75" customWidth="1"/>
    <col min="1025" max="1025" width="20.28515625" style="75" customWidth="1"/>
    <col min="1026" max="1275" width="9.140625" style="75"/>
    <col min="1276" max="1276" width="5.28515625" style="75" customWidth="1"/>
    <col min="1277" max="1277" width="44.42578125" style="75" customWidth="1"/>
    <col min="1278" max="1278" width="14.7109375" style="75" customWidth="1"/>
    <col min="1279" max="1279" width="17" style="75" customWidth="1"/>
    <col min="1280" max="1280" width="24.28515625" style="75" customWidth="1"/>
    <col min="1281" max="1281" width="20.28515625" style="75" customWidth="1"/>
    <col min="1282" max="1531" width="9.140625" style="75"/>
    <col min="1532" max="1532" width="5.28515625" style="75" customWidth="1"/>
    <col min="1533" max="1533" width="44.42578125" style="75" customWidth="1"/>
    <col min="1534" max="1534" width="14.7109375" style="75" customWidth="1"/>
    <col min="1535" max="1535" width="17" style="75" customWidth="1"/>
    <col min="1536" max="1536" width="24.28515625" style="75" customWidth="1"/>
    <col min="1537" max="1537" width="20.28515625" style="75" customWidth="1"/>
    <col min="1538" max="1787" width="9.140625" style="75"/>
    <col min="1788" max="1788" width="5.28515625" style="75" customWidth="1"/>
    <col min="1789" max="1789" width="44.42578125" style="75" customWidth="1"/>
    <col min="1790" max="1790" width="14.7109375" style="75" customWidth="1"/>
    <col min="1791" max="1791" width="17" style="75" customWidth="1"/>
    <col min="1792" max="1792" width="24.28515625" style="75" customWidth="1"/>
    <col min="1793" max="1793" width="20.28515625" style="75" customWidth="1"/>
    <col min="1794" max="2043" width="9.140625" style="75"/>
    <col min="2044" max="2044" width="5.28515625" style="75" customWidth="1"/>
    <col min="2045" max="2045" width="44.42578125" style="75" customWidth="1"/>
    <col min="2046" max="2046" width="14.7109375" style="75" customWidth="1"/>
    <col min="2047" max="2047" width="17" style="75" customWidth="1"/>
    <col min="2048" max="2048" width="24.28515625" style="75" customWidth="1"/>
    <col min="2049" max="2049" width="20.28515625" style="75" customWidth="1"/>
    <col min="2050" max="2299" width="9.140625" style="75"/>
    <col min="2300" max="2300" width="5.28515625" style="75" customWidth="1"/>
    <col min="2301" max="2301" width="44.42578125" style="75" customWidth="1"/>
    <col min="2302" max="2302" width="14.7109375" style="75" customWidth="1"/>
    <col min="2303" max="2303" width="17" style="75" customWidth="1"/>
    <col min="2304" max="2304" width="24.28515625" style="75" customWidth="1"/>
    <col min="2305" max="2305" width="20.28515625" style="75" customWidth="1"/>
    <col min="2306" max="2555" width="9.140625" style="75"/>
    <col min="2556" max="2556" width="5.28515625" style="75" customWidth="1"/>
    <col min="2557" max="2557" width="44.42578125" style="75" customWidth="1"/>
    <col min="2558" max="2558" width="14.7109375" style="75" customWidth="1"/>
    <col min="2559" max="2559" width="17" style="75" customWidth="1"/>
    <col min="2560" max="2560" width="24.28515625" style="75" customWidth="1"/>
    <col min="2561" max="2561" width="20.28515625" style="75" customWidth="1"/>
    <col min="2562" max="2811" width="9.140625" style="75"/>
    <col min="2812" max="2812" width="5.28515625" style="75" customWidth="1"/>
    <col min="2813" max="2813" width="44.42578125" style="75" customWidth="1"/>
    <col min="2814" max="2814" width="14.7109375" style="75" customWidth="1"/>
    <col min="2815" max="2815" width="17" style="75" customWidth="1"/>
    <col min="2816" max="2816" width="24.28515625" style="75" customWidth="1"/>
    <col min="2817" max="2817" width="20.28515625" style="75" customWidth="1"/>
    <col min="2818" max="3067" width="9.140625" style="75"/>
    <col min="3068" max="3068" width="5.28515625" style="75" customWidth="1"/>
    <col min="3069" max="3069" width="44.42578125" style="75" customWidth="1"/>
    <col min="3070" max="3070" width="14.7109375" style="75" customWidth="1"/>
    <col min="3071" max="3071" width="17" style="75" customWidth="1"/>
    <col min="3072" max="3072" width="24.28515625" style="75" customWidth="1"/>
    <col min="3073" max="3073" width="20.28515625" style="75" customWidth="1"/>
    <col min="3074" max="3323" width="9.140625" style="75"/>
    <col min="3324" max="3324" width="5.28515625" style="75" customWidth="1"/>
    <col min="3325" max="3325" width="44.42578125" style="75" customWidth="1"/>
    <col min="3326" max="3326" width="14.7109375" style="75" customWidth="1"/>
    <col min="3327" max="3327" width="17" style="75" customWidth="1"/>
    <col min="3328" max="3328" width="24.28515625" style="75" customWidth="1"/>
    <col min="3329" max="3329" width="20.28515625" style="75" customWidth="1"/>
    <col min="3330" max="3579" width="9.140625" style="75"/>
    <col min="3580" max="3580" width="5.28515625" style="75" customWidth="1"/>
    <col min="3581" max="3581" width="44.42578125" style="75" customWidth="1"/>
    <col min="3582" max="3582" width="14.7109375" style="75" customWidth="1"/>
    <col min="3583" max="3583" width="17" style="75" customWidth="1"/>
    <col min="3584" max="3584" width="24.28515625" style="75" customWidth="1"/>
    <col min="3585" max="3585" width="20.28515625" style="75" customWidth="1"/>
    <col min="3586" max="3835" width="9.140625" style="75"/>
    <col min="3836" max="3836" width="5.28515625" style="75" customWidth="1"/>
    <col min="3837" max="3837" width="44.42578125" style="75" customWidth="1"/>
    <col min="3838" max="3838" width="14.7109375" style="75" customWidth="1"/>
    <col min="3839" max="3839" width="17" style="75" customWidth="1"/>
    <col min="3840" max="3840" width="24.28515625" style="75" customWidth="1"/>
    <col min="3841" max="3841" width="20.28515625" style="75" customWidth="1"/>
    <col min="3842" max="4091" width="9.140625" style="75"/>
    <col min="4092" max="4092" width="5.28515625" style="75" customWidth="1"/>
    <col min="4093" max="4093" width="44.42578125" style="75" customWidth="1"/>
    <col min="4094" max="4094" width="14.7109375" style="75" customWidth="1"/>
    <col min="4095" max="4095" width="17" style="75" customWidth="1"/>
    <col min="4096" max="4096" width="24.28515625" style="75" customWidth="1"/>
    <col min="4097" max="4097" width="20.28515625" style="75" customWidth="1"/>
    <col min="4098" max="4347" width="9.140625" style="75"/>
    <col min="4348" max="4348" width="5.28515625" style="75" customWidth="1"/>
    <col min="4349" max="4349" width="44.42578125" style="75" customWidth="1"/>
    <col min="4350" max="4350" width="14.7109375" style="75" customWidth="1"/>
    <col min="4351" max="4351" width="17" style="75" customWidth="1"/>
    <col min="4352" max="4352" width="24.28515625" style="75" customWidth="1"/>
    <col min="4353" max="4353" width="20.28515625" style="75" customWidth="1"/>
    <col min="4354" max="4603" width="9.140625" style="75"/>
    <col min="4604" max="4604" width="5.28515625" style="75" customWidth="1"/>
    <col min="4605" max="4605" width="44.42578125" style="75" customWidth="1"/>
    <col min="4606" max="4606" width="14.7109375" style="75" customWidth="1"/>
    <col min="4607" max="4607" width="17" style="75" customWidth="1"/>
    <col min="4608" max="4608" width="24.28515625" style="75" customWidth="1"/>
    <col min="4609" max="4609" width="20.28515625" style="75" customWidth="1"/>
    <col min="4610" max="4859" width="9.140625" style="75"/>
    <col min="4860" max="4860" width="5.28515625" style="75" customWidth="1"/>
    <col min="4861" max="4861" width="44.42578125" style="75" customWidth="1"/>
    <col min="4862" max="4862" width="14.7109375" style="75" customWidth="1"/>
    <col min="4863" max="4863" width="17" style="75" customWidth="1"/>
    <col min="4864" max="4864" width="24.28515625" style="75" customWidth="1"/>
    <col min="4865" max="4865" width="20.28515625" style="75" customWidth="1"/>
    <col min="4866" max="5115" width="9.140625" style="75"/>
    <col min="5116" max="5116" width="5.28515625" style="75" customWidth="1"/>
    <col min="5117" max="5117" width="44.42578125" style="75" customWidth="1"/>
    <col min="5118" max="5118" width="14.7109375" style="75" customWidth="1"/>
    <col min="5119" max="5119" width="17" style="75" customWidth="1"/>
    <col min="5120" max="5120" width="24.28515625" style="75" customWidth="1"/>
    <col min="5121" max="5121" width="20.28515625" style="75" customWidth="1"/>
    <col min="5122" max="5371" width="9.140625" style="75"/>
    <col min="5372" max="5372" width="5.28515625" style="75" customWidth="1"/>
    <col min="5373" max="5373" width="44.42578125" style="75" customWidth="1"/>
    <col min="5374" max="5374" width="14.7109375" style="75" customWidth="1"/>
    <col min="5375" max="5375" width="17" style="75" customWidth="1"/>
    <col min="5376" max="5376" width="24.28515625" style="75" customWidth="1"/>
    <col min="5377" max="5377" width="20.28515625" style="75" customWidth="1"/>
    <col min="5378" max="5627" width="9.140625" style="75"/>
    <col min="5628" max="5628" width="5.28515625" style="75" customWidth="1"/>
    <col min="5629" max="5629" width="44.42578125" style="75" customWidth="1"/>
    <col min="5630" max="5630" width="14.7109375" style="75" customWidth="1"/>
    <col min="5631" max="5631" width="17" style="75" customWidth="1"/>
    <col min="5632" max="5632" width="24.28515625" style="75" customWidth="1"/>
    <col min="5633" max="5633" width="20.28515625" style="75" customWidth="1"/>
    <col min="5634" max="5883" width="9.140625" style="75"/>
    <col min="5884" max="5884" width="5.28515625" style="75" customWidth="1"/>
    <col min="5885" max="5885" width="44.42578125" style="75" customWidth="1"/>
    <col min="5886" max="5886" width="14.7109375" style="75" customWidth="1"/>
    <col min="5887" max="5887" width="17" style="75" customWidth="1"/>
    <col min="5888" max="5888" width="24.28515625" style="75" customWidth="1"/>
    <col min="5889" max="5889" width="20.28515625" style="75" customWidth="1"/>
    <col min="5890" max="6139" width="9.140625" style="75"/>
    <col min="6140" max="6140" width="5.28515625" style="75" customWidth="1"/>
    <col min="6141" max="6141" width="44.42578125" style="75" customWidth="1"/>
    <col min="6142" max="6142" width="14.7109375" style="75" customWidth="1"/>
    <col min="6143" max="6143" width="17" style="75" customWidth="1"/>
    <col min="6144" max="6144" width="24.28515625" style="75" customWidth="1"/>
    <col min="6145" max="6145" width="20.28515625" style="75" customWidth="1"/>
    <col min="6146" max="6395" width="9.140625" style="75"/>
    <col min="6396" max="6396" width="5.28515625" style="75" customWidth="1"/>
    <col min="6397" max="6397" width="44.42578125" style="75" customWidth="1"/>
    <col min="6398" max="6398" width="14.7109375" style="75" customWidth="1"/>
    <col min="6399" max="6399" width="17" style="75" customWidth="1"/>
    <col min="6400" max="6400" width="24.28515625" style="75" customWidth="1"/>
    <col min="6401" max="6401" width="20.28515625" style="75" customWidth="1"/>
    <col min="6402" max="6651" width="9.140625" style="75"/>
    <col min="6652" max="6652" width="5.28515625" style="75" customWidth="1"/>
    <col min="6653" max="6653" width="44.42578125" style="75" customWidth="1"/>
    <col min="6654" max="6654" width="14.7109375" style="75" customWidth="1"/>
    <col min="6655" max="6655" width="17" style="75" customWidth="1"/>
    <col min="6656" max="6656" width="24.28515625" style="75" customWidth="1"/>
    <col min="6657" max="6657" width="20.28515625" style="75" customWidth="1"/>
    <col min="6658" max="6907" width="9.140625" style="75"/>
    <col min="6908" max="6908" width="5.28515625" style="75" customWidth="1"/>
    <col min="6909" max="6909" width="44.42578125" style="75" customWidth="1"/>
    <col min="6910" max="6910" width="14.7109375" style="75" customWidth="1"/>
    <col min="6911" max="6911" width="17" style="75" customWidth="1"/>
    <col min="6912" max="6912" width="24.28515625" style="75" customWidth="1"/>
    <col min="6913" max="6913" width="20.28515625" style="75" customWidth="1"/>
    <col min="6914" max="7163" width="9.140625" style="75"/>
    <col min="7164" max="7164" width="5.28515625" style="75" customWidth="1"/>
    <col min="7165" max="7165" width="44.42578125" style="75" customWidth="1"/>
    <col min="7166" max="7166" width="14.7109375" style="75" customWidth="1"/>
    <col min="7167" max="7167" width="17" style="75" customWidth="1"/>
    <col min="7168" max="7168" width="24.28515625" style="75" customWidth="1"/>
    <col min="7169" max="7169" width="20.28515625" style="75" customWidth="1"/>
    <col min="7170" max="7419" width="9.140625" style="75"/>
    <col min="7420" max="7420" width="5.28515625" style="75" customWidth="1"/>
    <col min="7421" max="7421" width="44.42578125" style="75" customWidth="1"/>
    <col min="7422" max="7422" width="14.7109375" style="75" customWidth="1"/>
    <col min="7423" max="7423" width="17" style="75" customWidth="1"/>
    <col min="7424" max="7424" width="24.28515625" style="75" customWidth="1"/>
    <col min="7425" max="7425" width="20.28515625" style="75" customWidth="1"/>
    <col min="7426" max="7675" width="9.140625" style="75"/>
    <col min="7676" max="7676" width="5.28515625" style="75" customWidth="1"/>
    <col min="7677" max="7677" width="44.42578125" style="75" customWidth="1"/>
    <col min="7678" max="7678" width="14.7109375" style="75" customWidth="1"/>
    <col min="7679" max="7679" width="17" style="75" customWidth="1"/>
    <col min="7680" max="7680" width="24.28515625" style="75" customWidth="1"/>
    <col min="7681" max="7681" width="20.28515625" style="75" customWidth="1"/>
    <col min="7682" max="7931" width="9.140625" style="75"/>
    <col min="7932" max="7932" width="5.28515625" style="75" customWidth="1"/>
    <col min="7933" max="7933" width="44.42578125" style="75" customWidth="1"/>
    <col min="7934" max="7934" width="14.7109375" style="75" customWidth="1"/>
    <col min="7935" max="7935" width="17" style="75" customWidth="1"/>
    <col min="7936" max="7936" width="24.28515625" style="75" customWidth="1"/>
    <col min="7937" max="7937" width="20.28515625" style="75" customWidth="1"/>
    <col min="7938" max="8187" width="9.140625" style="75"/>
    <col min="8188" max="8188" width="5.28515625" style="75" customWidth="1"/>
    <col min="8189" max="8189" width="44.42578125" style="75" customWidth="1"/>
    <col min="8190" max="8190" width="14.7109375" style="75" customWidth="1"/>
    <col min="8191" max="8191" width="17" style="75" customWidth="1"/>
    <col min="8192" max="8192" width="24.28515625" style="75" customWidth="1"/>
    <col min="8193" max="8193" width="20.28515625" style="75" customWidth="1"/>
    <col min="8194" max="8443" width="9.140625" style="75"/>
    <col min="8444" max="8444" width="5.28515625" style="75" customWidth="1"/>
    <col min="8445" max="8445" width="44.42578125" style="75" customWidth="1"/>
    <col min="8446" max="8446" width="14.7109375" style="75" customWidth="1"/>
    <col min="8447" max="8447" width="17" style="75" customWidth="1"/>
    <col min="8448" max="8448" width="24.28515625" style="75" customWidth="1"/>
    <col min="8449" max="8449" width="20.28515625" style="75" customWidth="1"/>
    <col min="8450" max="8699" width="9.140625" style="75"/>
    <col min="8700" max="8700" width="5.28515625" style="75" customWidth="1"/>
    <col min="8701" max="8701" width="44.42578125" style="75" customWidth="1"/>
    <col min="8702" max="8702" width="14.7109375" style="75" customWidth="1"/>
    <col min="8703" max="8703" width="17" style="75" customWidth="1"/>
    <col min="8704" max="8704" width="24.28515625" style="75" customWidth="1"/>
    <col min="8705" max="8705" width="20.28515625" style="75" customWidth="1"/>
    <col min="8706" max="8955" width="9.140625" style="75"/>
    <col min="8956" max="8956" width="5.28515625" style="75" customWidth="1"/>
    <col min="8957" max="8957" width="44.42578125" style="75" customWidth="1"/>
    <col min="8958" max="8958" width="14.7109375" style="75" customWidth="1"/>
    <col min="8959" max="8959" width="17" style="75" customWidth="1"/>
    <col min="8960" max="8960" width="24.28515625" style="75" customWidth="1"/>
    <col min="8961" max="8961" width="20.28515625" style="75" customWidth="1"/>
    <col min="8962" max="9211" width="9.140625" style="75"/>
    <col min="9212" max="9212" width="5.28515625" style="75" customWidth="1"/>
    <col min="9213" max="9213" width="44.42578125" style="75" customWidth="1"/>
    <col min="9214" max="9214" width="14.7109375" style="75" customWidth="1"/>
    <col min="9215" max="9215" width="17" style="75" customWidth="1"/>
    <col min="9216" max="9216" width="24.28515625" style="75" customWidth="1"/>
    <col min="9217" max="9217" width="20.28515625" style="75" customWidth="1"/>
    <col min="9218" max="9467" width="9.140625" style="75"/>
    <col min="9468" max="9468" width="5.28515625" style="75" customWidth="1"/>
    <col min="9469" max="9469" width="44.42578125" style="75" customWidth="1"/>
    <col min="9470" max="9470" width="14.7109375" style="75" customWidth="1"/>
    <col min="9471" max="9471" width="17" style="75" customWidth="1"/>
    <col min="9472" max="9472" width="24.28515625" style="75" customWidth="1"/>
    <col min="9473" max="9473" width="20.28515625" style="75" customWidth="1"/>
    <col min="9474" max="9723" width="9.140625" style="75"/>
    <col min="9724" max="9724" width="5.28515625" style="75" customWidth="1"/>
    <col min="9725" max="9725" width="44.42578125" style="75" customWidth="1"/>
    <col min="9726" max="9726" width="14.7109375" style="75" customWidth="1"/>
    <col min="9727" max="9727" width="17" style="75" customWidth="1"/>
    <col min="9728" max="9728" width="24.28515625" style="75" customWidth="1"/>
    <col min="9729" max="9729" width="20.28515625" style="75" customWidth="1"/>
    <col min="9730" max="9979" width="9.140625" style="75"/>
    <col min="9980" max="9980" width="5.28515625" style="75" customWidth="1"/>
    <col min="9981" max="9981" width="44.42578125" style="75" customWidth="1"/>
    <col min="9982" max="9982" width="14.7109375" style="75" customWidth="1"/>
    <col min="9983" max="9983" width="17" style="75" customWidth="1"/>
    <col min="9984" max="9984" width="24.28515625" style="75" customWidth="1"/>
    <col min="9985" max="9985" width="20.28515625" style="75" customWidth="1"/>
    <col min="9986" max="10235" width="9.140625" style="75"/>
    <col min="10236" max="10236" width="5.28515625" style="75" customWidth="1"/>
    <col min="10237" max="10237" width="44.42578125" style="75" customWidth="1"/>
    <col min="10238" max="10238" width="14.7109375" style="75" customWidth="1"/>
    <col min="10239" max="10239" width="17" style="75" customWidth="1"/>
    <col min="10240" max="10240" width="24.28515625" style="75" customWidth="1"/>
    <col min="10241" max="10241" width="20.28515625" style="75" customWidth="1"/>
    <col min="10242" max="10491" width="9.140625" style="75"/>
    <col min="10492" max="10492" width="5.28515625" style="75" customWidth="1"/>
    <col min="10493" max="10493" width="44.42578125" style="75" customWidth="1"/>
    <col min="10494" max="10494" width="14.7109375" style="75" customWidth="1"/>
    <col min="10495" max="10495" width="17" style="75" customWidth="1"/>
    <col min="10496" max="10496" width="24.28515625" style="75" customWidth="1"/>
    <col min="10497" max="10497" width="20.28515625" style="75" customWidth="1"/>
    <col min="10498" max="10747" width="9.140625" style="75"/>
    <col min="10748" max="10748" width="5.28515625" style="75" customWidth="1"/>
    <col min="10749" max="10749" width="44.42578125" style="75" customWidth="1"/>
    <col min="10750" max="10750" width="14.7109375" style="75" customWidth="1"/>
    <col min="10751" max="10751" width="17" style="75" customWidth="1"/>
    <col min="10752" max="10752" width="24.28515625" style="75" customWidth="1"/>
    <col min="10753" max="10753" width="20.28515625" style="75" customWidth="1"/>
    <col min="10754" max="11003" width="9.140625" style="75"/>
    <col min="11004" max="11004" width="5.28515625" style="75" customWidth="1"/>
    <col min="11005" max="11005" width="44.42578125" style="75" customWidth="1"/>
    <col min="11006" max="11006" width="14.7109375" style="75" customWidth="1"/>
    <col min="11007" max="11007" width="17" style="75" customWidth="1"/>
    <col min="11008" max="11008" width="24.28515625" style="75" customWidth="1"/>
    <col min="11009" max="11009" width="20.28515625" style="75" customWidth="1"/>
    <col min="11010" max="11259" width="9.140625" style="75"/>
    <col min="11260" max="11260" width="5.28515625" style="75" customWidth="1"/>
    <col min="11261" max="11261" width="44.42578125" style="75" customWidth="1"/>
    <col min="11262" max="11262" width="14.7109375" style="75" customWidth="1"/>
    <col min="11263" max="11263" width="17" style="75" customWidth="1"/>
    <col min="11264" max="11264" width="24.28515625" style="75" customWidth="1"/>
    <col min="11265" max="11265" width="20.28515625" style="75" customWidth="1"/>
    <col min="11266" max="11515" width="9.140625" style="75"/>
    <col min="11516" max="11516" width="5.28515625" style="75" customWidth="1"/>
    <col min="11517" max="11517" width="44.42578125" style="75" customWidth="1"/>
    <col min="11518" max="11518" width="14.7109375" style="75" customWidth="1"/>
    <col min="11519" max="11519" width="17" style="75" customWidth="1"/>
    <col min="11520" max="11520" width="24.28515625" style="75" customWidth="1"/>
    <col min="11521" max="11521" width="20.28515625" style="75" customWidth="1"/>
    <col min="11522" max="11771" width="9.140625" style="75"/>
    <col min="11772" max="11772" width="5.28515625" style="75" customWidth="1"/>
    <col min="11773" max="11773" width="44.42578125" style="75" customWidth="1"/>
    <col min="11774" max="11774" width="14.7109375" style="75" customWidth="1"/>
    <col min="11775" max="11775" width="17" style="75" customWidth="1"/>
    <col min="11776" max="11776" width="24.28515625" style="75" customWidth="1"/>
    <col min="11777" max="11777" width="20.28515625" style="75" customWidth="1"/>
    <col min="11778" max="12027" width="9.140625" style="75"/>
    <col min="12028" max="12028" width="5.28515625" style="75" customWidth="1"/>
    <col min="12029" max="12029" width="44.42578125" style="75" customWidth="1"/>
    <col min="12030" max="12030" width="14.7109375" style="75" customWidth="1"/>
    <col min="12031" max="12031" width="17" style="75" customWidth="1"/>
    <col min="12032" max="12032" width="24.28515625" style="75" customWidth="1"/>
    <col min="12033" max="12033" width="20.28515625" style="75" customWidth="1"/>
    <col min="12034" max="12283" width="9.140625" style="75"/>
    <col min="12284" max="12284" width="5.28515625" style="75" customWidth="1"/>
    <col min="12285" max="12285" width="44.42578125" style="75" customWidth="1"/>
    <col min="12286" max="12286" width="14.7109375" style="75" customWidth="1"/>
    <col min="12287" max="12287" width="17" style="75" customWidth="1"/>
    <col min="12288" max="12288" width="24.28515625" style="75" customWidth="1"/>
    <col min="12289" max="12289" width="20.28515625" style="75" customWidth="1"/>
    <col min="12290" max="12539" width="9.140625" style="75"/>
    <col min="12540" max="12540" width="5.28515625" style="75" customWidth="1"/>
    <col min="12541" max="12541" width="44.42578125" style="75" customWidth="1"/>
    <col min="12542" max="12542" width="14.7109375" style="75" customWidth="1"/>
    <col min="12543" max="12543" width="17" style="75" customWidth="1"/>
    <col min="12544" max="12544" width="24.28515625" style="75" customWidth="1"/>
    <col min="12545" max="12545" width="20.28515625" style="75" customWidth="1"/>
    <col min="12546" max="12795" width="9.140625" style="75"/>
    <col min="12796" max="12796" width="5.28515625" style="75" customWidth="1"/>
    <col min="12797" max="12797" width="44.42578125" style="75" customWidth="1"/>
    <col min="12798" max="12798" width="14.7109375" style="75" customWidth="1"/>
    <col min="12799" max="12799" width="17" style="75" customWidth="1"/>
    <col min="12800" max="12800" width="24.28515625" style="75" customWidth="1"/>
    <col min="12801" max="12801" width="20.28515625" style="75" customWidth="1"/>
    <col min="12802" max="13051" width="9.140625" style="75"/>
    <col min="13052" max="13052" width="5.28515625" style="75" customWidth="1"/>
    <col min="13053" max="13053" width="44.42578125" style="75" customWidth="1"/>
    <col min="13054" max="13054" width="14.7109375" style="75" customWidth="1"/>
    <col min="13055" max="13055" width="17" style="75" customWidth="1"/>
    <col min="13056" max="13056" width="24.28515625" style="75" customWidth="1"/>
    <col min="13057" max="13057" width="20.28515625" style="75" customWidth="1"/>
    <col min="13058" max="13307" width="9.140625" style="75"/>
    <col min="13308" max="13308" width="5.28515625" style="75" customWidth="1"/>
    <col min="13309" max="13309" width="44.42578125" style="75" customWidth="1"/>
    <col min="13310" max="13310" width="14.7109375" style="75" customWidth="1"/>
    <col min="13311" max="13311" width="17" style="75" customWidth="1"/>
    <col min="13312" max="13312" width="24.28515625" style="75" customWidth="1"/>
    <col min="13313" max="13313" width="20.28515625" style="75" customWidth="1"/>
    <col min="13314" max="13563" width="9.140625" style="75"/>
    <col min="13564" max="13564" width="5.28515625" style="75" customWidth="1"/>
    <col min="13565" max="13565" width="44.42578125" style="75" customWidth="1"/>
    <col min="13566" max="13566" width="14.7109375" style="75" customWidth="1"/>
    <col min="13567" max="13567" width="17" style="75" customWidth="1"/>
    <col min="13568" max="13568" width="24.28515625" style="75" customWidth="1"/>
    <col min="13569" max="13569" width="20.28515625" style="75" customWidth="1"/>
    <col min="13570" max="13819" width="9.140625" style="75"/>
    <col min="13820" max="13820" width="5.28515625" style="75" customWidth="1"/>
    <col min="13821" max="13821" width="44.42578125" style="75" customWidth="1"/>
    <col min="13822" max="13822" width="14.7109375" style="75" customWidth="1"/>
    <col min="13823" max="13823" width="17" style="75" customWidth="1"/>
    <col min="13824" max="13824" width="24.28515625" style="75" customWidth="1"/>
    <col min="13825" max="13825" width="20.28515625" style="75" customWidth="1"/>
    <col min="13826" max="14075" width="9.140625" style="75"/>
    <col min="14076" max="14076" width="5.28515625" style="75" customWidth="1"/>
    <col min="14077" max="14077" width="44.42578125" style="75" customWidth="1"/>
    <col min="14078" max="14078" width="14.7109375" style="75" customWidth="1"/>
    <col min="14079" max="14079" width="17" style="75" customWidth="1"/>
    <col min="14080" max="14080" width="24.28515625" style="75" customWidth="1"/>
    <col min="14081" max="14081" width="20.28515625" style="75" customWidth="1"/>
    <col min="14082" max="14331" width="9.140625" style="75"/>
    <col min="14332" max="14332" width="5.28515625" style="75" customWidth="1"/>
    <col min="14333" max="14333" width="44.42578125" style="75" customWidth="1"/>
    <col min="14334" max="14334" width="14.7109375" style="75" customWidth="1"/>
    <col min="14335" max="14335" width="17" style="75" customWidth="1"/>
    <col min="14336" max="14336" width="24.28515625" style="75" customWidth="1"/>
    <col min="14337" max="14337" width="20.28515625" style="75" customWidth="1"/>
    <col min="14338" max="14587" width="9.140625" style="75"/>
    <col min="14588" max="14588" width="5.28515625" style="75" customWidth="1"/>
    <col min="14589" max="14589" width="44.42578125" style="75" customWidth="1"/>
    <col min="14590" max="14590" width="14.7109375" style="75" customWidth="1"/>
    <col min="14591" max="14591" width="17" style="75" customWidth="1"/>
    <col min="14592" max="14592" width="24.28515625" style="75" customWidth="1"/>
    <col min="14593" max="14593" width="20.28515625" style="75" customWidth="1"/>
    <col min="14594" max="14843" width="9.140625" style="75"/>
    <col min="14844" max="14844" width="5.28515625" style="75" customWidth="1"/>
    <col min="14845" max="14845" width="44.42578125" style="75" customWidth="1"/>
    <col min="14846" max="14846" width="14.7109375" style="75" customWidth="1"/>
    <col min="14847" max="14847" width="17" style="75" customWidth="1"/>
    <col min="14848" max="14848" width="24.28515625" style="75" customWidth="1"/>
    <col min="14849" max="14849" width="20.28515625" style="75" customWidth="1"/>
    <col min="14850" max="15099" width="9.140625" style="75"/>
    <col min="15100" max="15100" width="5.28515625" style="75" customWidth="1"/>
    <col min="15101" max="15101" width="44.42578125" style="75" customWidth="1"/>
    <col min="15102" max="15102" width="14.7109375" style="75" customWidth="1"/>
    <col min="15103" max="15103" width="17" style="75" customWidth="1"/>
    <col min="15104" max="15104" width="24.28515625" style="75" customWidth="1"/>
    <col min="15105" max="15105" width="20.28515625" style="75" customWidth="1"/>
    <col min="15106" max="15355" width="9.140625" style="75"/>
    <col min="15356" max="15356" width="5.28515625" style="75" customWidth="1"/>
    <col min="15357" max="15357" width="44.42578125" style="75" customWidth="1"/>
    <col min="15358" max="15358" width="14.7109375" style="75" customWidth="1"/>
    <col min="15359" max="15359" width="17" style="75" customWidth="1"/>
    <col min="15360" max="15360" width="24.28515625" style="75" customWidth="1"/>
    <col min="15361" max="15361" width="20.28515625" style="75" customWidth="1"/>
    <col min="15362" max="15611" width="9.140625" style="75"/>
    <col min="15612" max="15612" width="5.28515625" style="75" customWidth="1"/>
    <col min="15613" max="15613" width="44.42578125" style="75" customWidth="1"/>
    <col min="15614" max="15614" width="14.7109375" style="75" customWidth="1"/>
    <col min="15615" max="15615" width="17" style="75" customWidth="1"/>
    <col min="15616" max="15616" width="24.28515625" style="75" customWidth="1"/>
    <col min="15617" max="15617" width="20.28515625" style="75" customWidth="1"/>
    <col min="15618" max="15867" width="9.140625" style="75"/>
    <col min="15868" max="15868" width="5.28515625" style="75" customWidth="1"/>
    <col min="15869" max="15869" width="44.42578125" style="75" customWidth="1"/>
    <col min="15870" max="15870" width="14.7109375" style="75" customWidth="1"/>
    <col min="15871" max="15871" width="17" style="75" customWidth="1"/>
    <col min="15872" max="15872" width="24.28515625" style="75" customWidth="1"/>
    <col min="15873" max="15873" width="20.28515625" style="75" customWidth="1"/>
    <col min="15874" max="16123" width="9.140625" style="75"/>
    <col min="16124" max="16124" width="5.28515625" style="75" customWidth="1"/>
    <col min="16125" max="16125" width="44.42578125" style="75" customWidth="1"/>
    <col min="16126" max="16126" width="14.7109375" style="75" customWidth="1"/>
    <col min="16127" max="16127" width="17" style="75" customWidth="1"/>
    <col min="16128" max="16128" width="24.28515625" style="75" customWidth="1"/>
    <col min="16129" max="16129" width="20.28515625" style="75" customWidth="1"/>
    <col min="16130" max="16378" width="9.140625" style="75"/>
    <col min="16379" max="16384" width="9.140625" style="75" customWidth="1"/>
  </cols>
  <sheetData>
    <row r="1" spans="1:10" ht="18" customHeight="1">
      <c r="A1" s="299" t="s">
        <v>138</v>
      </c>
      <c r="B1" s="299"/>
      <c r="C1" s="299"/>
      <c r="D1" s="299"/>
      <c r="E1" s="299"/>
      <c r="F1" s="299"/>
      <c r="G1" s="299"/>
      <c r="H1" s="299"/>
      <c r="I1" s="299"/>
      <c r="J1" s="95" t="s">
        <v>117</v>
      </c>
    </row>
    <row r="2" spans="1:10" ht="7.5" customHeight="1"/>
    <row r="3" spans="1:10" s="48" customFormat="1" ht="18" customHeight="1">
      <c r="A3" s="57" t="s">
        <v>113</v>
      </c>
      <c r="B3" s="237">
        <f>'YILI BÜTÇ T-1'!B3:C3</f>
        <v>0</v>
      </c>
      <c r="C3" s="237"/>
      <c r="D3" s="237"/>
      <c r="E3" s="66"/>
      <c r="F3" s="66"/>
      <c r="G3" s="50"/>
      <c r="H3" s="50"/>
      <c r="I3" s="50"/>
      <c r="J3" s="58"/>
    </row>
    <row r="4" spans="1:10" s="48" customFormat="1" ht="6" customHeight="1">
      <c r="B4" s="78"/>
      <c r="C4" s="78"/>
      <c r="D4" s="78"/>
      <c r="E4" s="66"/>
      <c r="F4" s="66"/>
      <c r="G4" s="50"/>
      <c r="H4" s="50"/>
      <c r="I4" s="50"/>
      <c r="J4" s="58"/>
    </row>
    <row r="5" spans="1:10" s="70" customFormat="1" ht="18.75" customHeight="1">
      <c r="A5" s="302" t="s">
        <v>160</v>
      </c>
      <c r="B5" s="297" t="s">
        <v>106</v>
      </c>
      <c r="C5" s="295" t="s">
        <v>40</v>
      </c>
      <c r="D5" s="295" t="s">
        <v>104</v>
      </c>
      <c r="E5" s="295" t="s">
        <v>105</v>
      </c>
      <c r="F5" s="295" t="s">
        <v>100</v>
      </c>
      <c r="G5" s="295"/>
      <c r="H5" s="295"/>
      <c r="I5" s="295" t="s">
        <v>32</v>
      </c>
      <c r="J5" s="295"/>
    </row>
    <row r="6" spans="1:10" s="70" customFormat="1" ht="28.9" customHeight="1">
      <c r="A6" s="302"/>
      <c r="B6" s="297"/>
      <c r="C6" s="295"/>
      <c r="D6" s="295"/>
      <c r="E6" s="295"/>
      <c r="F6" s="82" t="s">
        <v>101</v>
      </c>
      <c r="G6" s="82" t="s">
        <v>102</v>
      </c>
      <c r="H6" s="197" t="s">
        <v>111</v>
      </c>
      <c r="I6" s="197" t="s">
        <v>109</v>
      </c>
      <c r="J6" s="197" t="s">
        <v>103</v>
      </c>
    </row>
    <row r="7" spans="1:10" s="70" customFormat="1" ht="15" customHeight="1">
      <c r="A7" s="302"/>
      <c r="B7" s="85">
        <v>1</v>
      </c>
      <c r="C7" s="72"/>
      <c r="D7" s="72"/>
      <c r="E7" s="72"/>
      <c r="F7" s="73"/>
      <c r="G7" s="73"/>
      <c r="H7" s="73"/>
      <c r="I7" s="157"/>
      <c r="J7" s="157"/>
    </row>
    <row r="8" spans="1:10" s="70" customFormat="1" ht="15" customHeight="1">
      <c r="A8" s="302"/>
      <c r="B8" s="201">
        <v>2</v>
      </c>
      <c r="C8" s="72"/>
      <c r="D8" s="72"/>
      <c r="E8" s="72"/>
      <c r="F8" s="73"/>
      <c r="G8" s="73"/>
      <c r="H8" s="73"/>
      <c r="I8" s="157"/>
      <c r="J8" s="157"/>
    </row>
    <row r="9" spans="1:10" s="70" customFormat="1" ht="15" customHeight="1">
      <c r="A9" s="302"/>
      <c r="B9" s="201">
        <v>3</v>
      </c>
      <c r="C9" s="72"/>
      <c r="D9" s="72"/>
      <c r="E9" s="72"/>
      <c r="F9" s="73"/>
      <c r="G9" s="73"/>
      <c r="H9" s="73"/>
      <c r="I9" s="157"/>
      <c r="J9" s="157"/>
    </row>
    <row r="10" spans="1:10" s="70" customFormat="1" ht="15" customHeight="1">
      <c r="A10" s="302"/>
      <c r="B10" s="201">
        <v>4</v>
      </c>
      <c r="C10" s="72"/>
      <c r="D10" s="72"/>
      <c r="E10" s="72"/>
      <c r="F10" s="73"/>
      <c r="G10" s="73"/>
      <c r="H10" s="73"/>
      <c r="I10" s="157"/>
      <c r="J10" s="157"/>
    </row>
    <row r="11" spans="1:10" s="74" customFormat="1" ht="15" customHeight="1">
      <c r="A11" s="302"/>
      <c r="B11" s="71">
        <v>5</v>
      </c>
      <c r="C11" s="72"/>
      <c r="D11" s="72"/>
      <c r="E11" s="72"/>
      <c r="F11" s="73"/>
      <c r="G11" s="73"/>
      <c r="H11" s="73"/>
      <c r="I11" s="157"/>
      <c r="J11" s="157"/>
    </row>
    <row r="12" spans="1:10" s="74" customFormat="1" ht="15" customHeight="1">
      <c r="A12" s="302"/>
      <c r="B12" s="303" t="s">
        <v>67</v>
      </c>
      <c r="C12" s="303"/>
      <c r="D12" s="303"/>
      <c r="E12" s="303"/>
      <c r="F12" s="303"/>
      <c r="G12" s="303"/>
      <c r="H12" s="303"/>
      <c r="I12" s="158">
        <f>SUM(I11:I11)</f>
        <v>0</v>
      </c>
      <c r="J12" s="158">
        <f>SUM(J11:J11)</f>
        <v>0</v>
      </c>
    </row>
    <row r="13" spans="1:10" s="74" customFormat="1" ht="8.25" customHeight="1">
      <c r="B13" s="78"/>
      <c r="C13" s="78"/>
      <c r="D13" s="78"/>
      <c r="E13" s="78"/>
      <c r="F13" s="78"/>
      <c r="G13" s="78"/>
      <c r="H13" s="78"/>
      <c r="I13" s="79"/>
      <c r="J13" s="79"/>
    </row>
    <row r="14" spans="1:10" s="74" customFormat="1" ht="9" customHeight="1">
      <c r="D14" s="80"/>
      <c r="E14" s="80"/>
    </row>
    <row r="15" spans="1:10" ht="26.45" customHeight="1">
      <c r="A15" s="302" t="s">
        <v>110</v>
      </c>
      <c r="B15" s="83" t="s">
        <v>106</v>
      </c>
      <c r="C15" s="294" t="s">
        <v>33</v>
      </c>
      <c r="D15" s="294"/>
      <c r="E15" s="294"/>
      <c r="F15" s="198" t="s">
        <v>34</v>
      </c>
      <c r="G15" s="294" t="s">
        <v>35</v>
      </c>
      <c r="H15" s="294"/>
      <c r="I15" s="294" t="s">
        <v>116</v>
      </c>
      <c r="J15" s="294"/>
    </row>
    <row r="16" spans="1:10" ht="15" customHeight="1">
      <c r="A16" s="302"/>
      <c r="B16" s="83">
        <v>1</v>
      </c>
      <c r="C16" s="298"/>
      <c r="D16" s="298"/>
      <c r="E16" s="298"/>
      <c r="F16" s="199"/>
      <c r="G16" s="292"/>
      <c r="H16" s="293"/>
      <c r="I16" s="292"/>
      <c r="J16" s="293"/>
    </row>
    <row r="17" spans="1:10" ht="15" customHeight="1">
      <c r="A17" s="302"/>
      <c r="B17" s="83">
        <v>2</v>
      </c>
      <c r="C17" s="298"/>
      <c r="D17" s="298"/>
      <c r="E17" s="298"/>
      <c r="F17" s="200"/>
      <c r="G17" s="292"/>
      <c r="H17" s="293"/>
      <c r="I17" s="292"/>
      <c r="J17" s="293"/>
    </row>
    <row r="18" spans="1:10" ht="15" customHeight="1">
      <c r="A18" s="302"/>
      <c r="B18" s="83">
        <v>3</v>
      </c>
      <c r="C18" s="298"/>
      <c r="D18" s="298"/>
      <c r="E18" s="298"/>
      <c r="F18" s="200"/>
      <c r="G18" s="292"/>
      <c r="H18" s="293"/>
      <c r="I18" s="292"/>
      <c r="J18" s="293"/>
    </row>
    <row r="19" spans="1:10" ht="15" customHeight="1">
      <c r="A19" s="302"/>
      <c r="B19" s="83">
        <v>4</v>
      </c>
      <c r="C19" s="298"/>
      <c r="D19" s="298"/>
      <c r="E19" s="298"/>
      <c r="F19" s="200"/>
      <c r="G19" s="292"/>
      <c r="H19" s="293"/>
      <c r="I19" s="292"/>
      <c r="J19" s="293"/>
    </row>
    <row r="20" spans="1:10" ht="15" customHeight="1">
      <c r="A20" s="302"/>
      <c r="B20" s="76">
        <v>5</v>
      </c>
      <c r="C20" s="298"/>
      <c r="D20" s="298"/>
      <c r="E20" s="298"/>
      <c r="F20" s="199"/>
      <c r="G20" s="292"/>
      <c r="H20" s="293"/>
      <c r="I20" s="292"/>
      <c r="J20" s="293"/>
    </row>
    <row r="21" spans="1:10" ht="15" customHeight="1">
      <c r="A21" s="302"/>
      <c r="B21" s="296" t="s">
        <v>67</v>
      </c>
      <c r="C21" s="296"/>
      <c r="D21" s="296"/>
      <c r="E21" s="296"/>
      <c r="F21" s="300"/>
      <c r="G21" s="301"/>
      <c r="H21" s="301"/>
      <c r="I21" s="300"/>
      <c r="J21" s="301">
        <f>SUM(J20:J20)</f>
        <v>0</v>
      </c>
    </row>
    <row r="22" spans="1:10" ht="16.5" customHeight="1">
      <c r="B22" s="81"/>
      <c r="C22" s="81"/>
      <c r="D22" s="81"/>
      <c r="E22" s="81"/>
      <c r="F22" s="81"/>
      <c r="G22" s="81"/>
    </row>
    <row r="23" spans="1:10" ht="26.45" customHeight="1">
      <c r="A23" s="302" t="s">
        <v>161</v>
      </c>
      <c r="B23" s="83" t="s">
        <v>106</v>
      </c>
      <c r="C23" s="294" t="s">
        <v>107</v>
      </c>
      <c r="D23" s="294"/>
      <c r="E23" s="198" t="s">
        <v>37</v>
      </c>
      <c r="F23" s="294" t="s">
        <v>108</v>
      </c>
      <c r="G23" s="294"/>
      <c r="H23" s="294"/>
      <c r="I23" s="77" t="s">
        <v>38</v>
      </c>
      <c r="J23" s="85" t="s">
        <v>114</v>
      </c>
    </row>
    <row r="24" spans="1:10" ht="15" customHeight="1">
      <c r="A24" s="302"/>
      <c r="B24" s="76">
        <v>1</v>
      </c>
      <c r="C24" s="294"/>
      <c r="D24" s="294"/>
      <c r="E24" s="198"/>
      <c r="F24" s="294"/>
      <c r="G24" s="294"/>
      <c r="H24" s="294"/>
      <c r="I24" s="77"/>
      <c r="J24" s="159"/>
    </row>
    <row r="25" spans="1:10" ht="15" customHeight="1">
      <c r="A25" s="302"/>
      <c r="B25" s="76">
        <v>2</v>
      </c>
      <c r="C25" s="294"/>
      <c r="D25" s="294"/>
      <c r="E25" s="198"/>
      <c r="F25" s="294"/>
      <c r="G25" s="294"/>
      <c r="H25" s="294"/>
      <c r="I25" s="77"/>
      <c r="J25" s="159"/>
    </row>
    <row r="26" spans="1:10" ht="15" customHeight="1">
      <c r="A26" s="302"/>
      <c r="B26" s="76">
        <v>3</v>
      </c>
      <c r="C26" s="294"/>
      <c r="D26" s="294"/>
      <c r="E26" s="198"/>
      <c r="F26" s="294"/>
      <c r="G26" s="294"/>
      <c r="H26" s="294"/>
      <c r="I26" s="77"/>
      <c r="J26" s="159"/>
    </row>
    <row r="27" spans="1:10" ht="15" customHeight="1">
      <c r="A27" s="302"/>
      <c r="B27" s="76">
        <v>4</v>
      </c>
      <c r="C27" s="294"/>
      <c r="D27" s="294"/>
      <c r="E27" s="198"/>
      <c r="F27" s="294"/>
      <c r="G27" s="294"/>
      <c r="H27" s="294"/>
      <c r="I27" s="77"/>
      <c r="J27" s="159"/>
    </row>
    <row r="28" spans="1:10" ht="15" customHeight="1">
      <c r="A28" s="302"/>
      <c r="B28" s="76">
        <v>5</v>
      </c>
      <c r="C28" s="294"/>
      <c r="D28" s="294"/>
      <c r="E28" s="198"/>
      <c r="F28" s="294"/>
      <c r="G28" s="294"/>
      <c r="H28" s="294"/>
      <c r="I28" s="77"/>
      <c r="J28" s="159"/>
    </row>
    <row r="29" spans="1:10" ht="15" customHeight="1">
      <c r="A29" s="302"/>
      <c r="B29" s="76">
        <v>6</v>
      </c>
      <c r="C29" s="294"/>
      <c r="D29" s="294"/>
      <c r="E29" s="198"/>
      <c r="F29" s="294"/>
      <c r="G29" s="294"/>
      <c r="H29" s="294"/>
      <c r="I29" s="77"/>
      <c r="J29" s="159"/>
    </row>
    <row r="30" spans="1:10" ht="15" customHeight="1">
      <c r="A30" s="302"/>
      <c r="B30" s="76">
        <v>7</v>
      </c>
      <c r="C30" s="294"/>
      <c r="D30" s="294"/>
      <c r="E30" s="198"/>
      <c r="F30" s="294"/>
      <c r="G30" s="294"/>
      <c r="H30" s="294"/>
      <c r="I30" s="77"/>
      <c r="J30" s="159"/>
    </row>
    <row r="31" spans="1:10" ht="15" customHeight="1">
      <c r="A31" s="302"/>
      <c r="B31" s="76">
        <v>8</v>
      </c>
      <c r="C31" s="294"/>
      <c r="D31" s="294"/>
      <c r="E31" s="198"/>
      <c r="F31" s="294"/>
      <c r="G31" s="294"/>
      <c r="H31" s="294"/>
      <c r="I31" s="77"/>
      <c r="J31" s="159"/>
    </row>
    <row r="32" spans="1:10" ht="15" customHeight="1">
      <c r="A32" s="302"/>
      <c r="B32" s="76">
        <v>9</v>
      </c>
      <c r="C32" s="294"/>
      <c r="D32" s="294"/>
      <c r="E32" s="198"/>
      <c r="F32" s="294"/>
      <c r="G32" s="294"/>
      <c r="H32" s="294"/>
      <c r="I32" s="77"/>
      <c r="J32" s="159"/>
    </row>
    <row r="33" spans="1:11" ht="15" customHeight="1">
      <c r="A33" s="302"/>
      <c r="B33" s="76">
        <v>10</v>
      </c>
      <c r="C33" s="294"/>
      <c r="D33" s="294"/>
      <c r="E33" s="198"/>
      <c r="F33" s="294"/>
      <c r="G33" s="294"/>
      <c r="H33" s="294"/>
      <c r="I33" s="77"/>
      <c r="J33" s="159"/>
    </row>
    <row r="34" spans="1:11" ht="15" customHeight="1">
      <c r="A34" s="302"/>
      <c r="B34" s="76">
        <v>11</v>
      </c>
      <c r="C34" s="294"/>
      <c r="D34" s="294"/>
      <c r="E34" s="198"/>
      <c r="F34" s="294"/>
      <c r="G34" s="294"/>
      <c r="H34" s="294"/>
      <c r="I34" s="77"/>
      <c r="J34" s="159"/>
    </row>
    <row r="35" spans="1:11" ht="15" customHeight="1">
      <c r="A35" s="302"/>
      <c r="B35" s="76">
        <v>12</v>
      </c>
      <c r="C35" s="294"/>
      <c r="D35" s="294"/>
      <c r="E35" s="198"/>
      <c r="F35" s="294"/>
      <c r="G35" s="294"/>
      <c r="H35" s="294"/>
      <c r="I35" s="77"/>
      <c r="J35" s="159"/>
    </row>
    <row r="36" spans="1:11" ht="15" customHeight="1">
      <c r="A36" s="302"/>
      <c r="B36" s="76">
        <v>13</v>
      </c>
      <c r="C36" s="294"/>
      <c r="D36" s="294"/>
      <c r="E36" s="198"/>
      <c r="F36" s="294"/>
      <c r="G36" s="294"/>
      <c r="H36" s="294"/>
      <c r="I36" s="77"/>
      <c r="J36" s="159"/>
    </row>
    <row r="37" spans="1:11" ht="15" customHeight="1">
      <c r="A37" s="302"/>
      <c r="B37" s="76">
        <v>14</v>
      </c>
      <c r="C37" s="294"/>
      <c r="D37" s="294"/>
      <c r="E37" s="198"/>
      <c r="F37" s="294"/>
      <c r="G37" s="294"/>
      <c r="H37" s="294"/>
      <c r="I37" s="77"/>
      <c r="J37" s="159"/>
    </row>
    <row r="38" spans="1:11" ht="15" customHeight="1">
      <c r="A38" s="302"/>
      <c r="B38" s="76">
        <v>15</v>
      </c>
      <c r="C38" s="294"/>
      <c r="D38" s="294"/>
      <c r="E38" s="198"/>
      <c r="F38" s="294"/>
      <c r="G38" s="294"/>
      <c r="H38" s="294"/>
      <c r="I38" s="77"/>
      <c r="J38" s="159"/>
    </row>
    <row r="39" spans="1:11" ht="15" customHeight="1">
      <c r="A39" s="302"/>
      <c r="B39" s="76">
        <v>16</v>
      </c>
      <c r="C39" s="294"/>
      <c r="D39" s="294"/>
      <c r="E39" s="198"/>
      <c r="F39" s="294"/>
      <c r="G39" s="294"/>
      <c r="H39" s="294"/>
      <c r="I39" s="77"/>
      <c r="J39" s="159"/>
    </row>
    <row r="40" spans="1:11" ht="15" customHeight="1">
      <c r="A40" s="302"/>
      <c r="B40" s="76">
        <v>17</v>
      </c>
      <c r="C40" s="294"/>
      <c r="D40" s="294"/>
      <c r="E40" s="198"/>
      <c r="F40" s="294"/>
      <c r="G40" s="294"/>
      <c r="H40" s="294"/>
      <c r="I40" s="77"/>
      <c r="J40" s="159"/>
    </row>
    <row r="41" spans="1:11" ht="15" customHeight="1">
      <c r="A41" s="302"/>
      <c r="B41" s="76">
        <v>18</v>
      </c>
      <c r="C41" s="294"/>
      <c r="D41" s="294"/>
      <c r="E41" s="198"/>
      <c r="F41" s="294"/>
      <c r="G41" s="294"/>
      <c r="H41" s="294"/>
      <c r="I41" s="77"/>
      <c r="J41" s="159"/>
    </row>
    <row r="42" spans="1:11" ht="15" customHeight="1">
      <c r="A42" s="302"/>
      <c r="B42" s="76">
        <v>19</v>
      </c>
      <c r="C42" s="294"/>
      <c r="D42" s="294"/>
      <c r="E42" s="198"/>
      <c r="F42" s="294"/>
      <c r="G42" s="294"/>
      <c r="H42" s="294"/>
      <c r="I42" s="77"/>
      <c r="J42" s="159"/>
    </row>
    <row r="43" spans="1:11" ht="15" customHeight="1">
      <c r="A43" s="302"/>
      <c r="B43" s="76">
        <v>20</v>
      </c>
      <c r="C43" s="294"/>
      <c r="D43" s="294"/>
      <c r="E43" s="198"/>
      <c r="F43" s="294"/>
      <c r="G43" s="294"/>
      <c r="H43" s="294"/>
      <c r="I43" s="77"/>
      <c r="J43" s="159"/>
    </row>
    <row r="44" spans="1:11" ht="15" customHeight="1">
      <c r="A44" s="302"/>
      <c r="B44" s="296" t="s">
        <v>67</v>
      </c>
      <c r="C44" s="296"/>
      <c r="D44" s="296"/>
      <c r="E44" s="296"/>
      <c r="F44" s="296"/>
      <c r="G44" s="296"/>
      <c r="H44" s="296"/>
      <c r="I44" s="296"/>
      <c r="J44" s="158">
        <f>SUM(J24:J43)</f>
        <v>0</v>
      </c>
    </row>
    <row r="45" spans="1:11" ht="6.6" customHeight="1">
      <c r="B45" s="304"/>
      <c r="C45" s="304"/>
      <c r="D45" s="304"/>
      <c r="E45" s="304"/>
      <c r="F45" s="304"/>
      <c r="G45" s="304"/>
    </row>
    <row r="46" spans="1:11" s="50" customFormat="1" ht="100.15" customHeight="1">
      <c r="A46" s="246" t="s">
        <v>6</v>
      </c>
      <c r="B46" s="247"/>
      <c r="C46" s="247"/>
      <c r="D46" s="247"/>
      <c r="E46" s="247" t="s">
        <v>7</v>
      </c>
      <c r="F46" s="247"/>
      <c r="G46" s="247"/>
      <c r="H46" s="247" t="s">
        <v>8</v>
      </c>
      <c r="I46" s="247"/>
      <c r="J46" s="248"/>
      <c r="K46" s="65"/>
    </row>
  </sheetData>
  <mergeCells count="80">
    <mergeCell ref="G17:H17"/>
    <mergeCell ref="I17:J17"/>
    <mergeCell ref="C18:E18"/>
    <mergeCell ref="G18:H18"/>
    <mergeCell ref="I18:J18"/>
    <mergeCell ref="C39:D39"/>
    <mergeCell ref="F39:H39"/>
    <mergeCell ref="C43:D43"/>
    <mergeCell ref="F43:H43"/>
    <mergeCell ref="C40:D40"/>
    <mergeCell ref="F40:H40"/>
    <mergeCell ref="C41:D41"/>
    <mergeCell ref="F41:H41"/>
    <mergeCell ref="C42:D42"/>
    <mergeCell ref="F42:H42"/>
    <mergeCell ref="C36:D36"/>
    <mergeCell ref="F36:H36"/>
    <mergeCell ref="C37:D37"/>
    <mergeCell ref="F37:H37"/>
    <mergeCell ref="C38:D38"/>
    <mergeCell ref="F38:H38"/>
    <mergeCell ref="C34:D34"/>
    <mergeCell ref="F34:H34"/>
    <mergeCell ref="C32:D32"/>
    <mergeCell ref="C35:D35"/>
    <mergeCell ref="F35:H35"/>
    <mergeCell ref="C31:D31"/>
    <mergeCell ref="F31:H31"/>
    <mergeCell ref="C29:D29"/>
    <mergeCell ref="F32:H32"/>
    <mergeCell ref="C33:D33"/>
    <mergeCell ref="F33:H33"/>
    <mergeCell ref="A23:A44"/>
    <mergeCell ref="B12:H12"/>
    <mergeCell ref="B45:G45"/>
    <mergeCell ref="F21:H21"/>
    <mergeCell ref="C25:D25"/>
    <mergeCell ref="F23:H23"/>
    <mergeCell ref="F24:H24"/>
    <mergeCell ref="F26:H26"/>
    <mergeCell ref="C27:D27"/>
    <mergeCell ref="F27:H27"/>
    <mergeCell ref="C28:D28"/>
    <mergeCell ref="F28:H28"/>
    <mergeCell ref="C26:D26"/>
    <mergeCell ref="F29:H29"/>
    <mergeCell ref="C30:D30"/>
    <mergeCell ref="F30:H30"/>
    <mergeCell ref="A1:I1"/>
    <mergeCell ref="H46:J46"/>
    <mergeCell ref="E46:G46"/>
    <mergeCell ref="B44:I44"/>
    <mergeCell ref="C23:D23"/>
    <mergeCell ref="C24:D24"/>
    <mergeCell ref="F25:H25"/>
    <mergeCell ref="A46:D46"/>
    <mergeCell ref="G16:H16"/>
    <mergeCell ref="I16:J16"/>
    <mergeCell ref="B3:D3"/>
    <mergeCell ref="F5:H5"/>
    <mergeCell ref="I21:J21"/>
    <mergeCell ref="G15:H15"/>
    <mergeCell ref="A5:A12"/>
    <mergeCell ref="A15:A21"/>
    <mergeCell ref="G20:H20"/>
    <mergeCell ref="I15:J15"/>
    <mergeCell ref="I20:J20"/>
    <mergeCell ref="I5:J5"/>
    <mergeCell ref="B21:E21"/>
    <mergeCell ref="B5:B6"/>
    <mergeCell ref="C5:C6"/>
    <mergeCell ref="D5:D6"/>
    <mergeCell ref="E5:E6"/>
    <mergeCell ref="C15:E15"/>
    <mergeCell ref="C20:E20"/>
    <mergeCell ref="C16:E16"/>
    <mergeCell ref="C19:E19"/>
    <mergeCell ref="G19:H19"/>
    <mergeCell ref="I19:J19"/>
    <mergeCell ref="C17:E17"/>
  </mergeCells>
  <printOptions horizontalCentered="1" verticalCentered="1"/>
  <pageMargins left="0.78740157480314965" right="0.39370078740157483" top="0.35433070866141736" bottom="0.35433070866141736" header="0" footer="0"/>
  <pageSetup paperSize="9" scale="97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İL:" error="Listeden il seçiniz.">
          <x14:formula1>
            <xm:f>[2]Sayfa1!#REF!</xm:f>
          </x14:formula1>
          <xm:sqref>B3:D3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Zeros="0" view="pageBreakPreview" zoomScaleSheetLayoutView="100" workbookViewId="0">
      <selection activeCell="D29" sqref="D29:H29"/>
    </sheetView>
  </sheetViews>
  <sheetFormatPr defaultRowHeight="12"/>
  <cols>
    <col min="1" max="1" width="4.7109375" style="50" customWidth="1"/>
    <col min="2" max="2" width="8.85546875" style="50"/>
    <col min="3" max="3" width="9.5703125" style="50" customWidth="1"/>
    <col min="4" max="4" width="12.5703125" style="50" customWidth="1"/>
    <col min="5" max="7" width="8.85546875" style="50"/>
    <col min="8" max="8" width="19.7109375" style="50" customWidth="1"/>
    <col min="9" max="9" width="20.85546875" style="162" customWidth="1"/>
    <col min="10" max="10" width="14.7109375" style="50" customWidth="1"/>
    <col min="11" max="11" width="10.85546875" style="50" bestFit="1" customWidth="1"/>
    <col min="12" max="12" width="14.42578125" style="50" customWidth="1"/>
    <col min="13" max="14" width="8.85546875" style="50"/>
    <col min="15" max="15" width="15.140625" style="50" customWidth="1"/>
    <col min="16" max="256" width="8.85546875" style="50"/>
    <col min="257" max="257" width="7.140625" style="50" customWidth="1"/>
    <col min="258" max="263" width="8.85546875" style="50"/>
    <col min="264" max="264" width="17.28515625" style="50" customWidth="1"/>
    <col min="265" max="265" width="19.140625" style="50" customWidth="1"/>
    <col min="266" max="267" width="8.85546875" style="50"/>
    <col min="268" max="268" width="14.42578125" style="50" customWidth="1"/>
    <col min="269" max="270" width="8.85546875" style="50"/>
    <col min="271" max="271" width="15.140625" style="50" customWidth="1"/>
    <col min="272" max="512" width="8.85546875" style="50"/>
    <col min="513" max="513" width="7.140625" style="50" customWidth="1"/>
    <col min="514" max="519" width="8.85546875" style="50"/>
    <col min="520" max="520" width="17.28515625" style="50" customWidth="1"/>
    <col min="521" max="521" width="19.140625" style="50" customWidth="1"/>
    <col min="522" max="523" width="8.85546875" style="50"/>
    <col min="524" max="524" width="14.42578125" style="50" customWidth="1"/>
    <col min="525" max="526" width="8.85546875" style="50"/>
    <col min="527" max="527" width="15.140625" style="50" customWidth="1"/>
    <col min="528" max="768" width="8.85546875" style="50"/>
    <col min="769" max="769" width="7.140625" style="50" customWidth="1"/>
    <col min="770" max="775" width="8.85546875" style="50"/>
    <col min="776" max="776" width="17.28515625" style="50" customWidth="1"/>
    <col min="777" max="777" width="19.140625" style="50" customWidth="1"/>
    <col min="778" max="779" width="8.85546875" style="50"/>
    <col min="780" max="780" width="14.42578125" style="50" customWidth="1"/>
    <col min="781" max="782" width="8.85546875" style="50"/>
    <col min="783" max="783" width="15.140625" style="50" customWidth="1"/>
    <col min="784" max="1024" width="8.85546875" style="50"/>
    <col min="1025" max="1025" width="7.140625" style="50" customWidth="1"/>
    <col min="1026" max="1031" width="8.85546875" style="50"/>
    <col min="1032" max="1032" width="17.28515625" style="50" customWidth="1"/>
    <col min="1033" max="1033" width="19.140625" style="50" customWidth="1"/>
    <col min="1034" max="1035" width="8.85546875" style="50"/>
    <col min="1036" max="1036" width="14.42578125" style="50" customWidth="1"/>
    <col min="1037" max="1038" width="8.85546875" style="50"/>
    <col min="1039" max="1039" width="15.140625" style="50" customWidth="1"/>
    <col min="1040" max="1280" width="8.85546875" style="50"/>
    <col min="1281" max="1281" width="7.140625" style="50" customWidth="1"/>
    <col min="1282" max="1287" width="8.85546875" style="50"/>
    <col min="1288" max="1288" width="17.28515625" style="50" customWidth="1"/>
    <col min="1289" max="1289" width="19.140625" style="50" customWidth="1"/>
    <col min="1290" max="1291" width="8.85546875" style="50"/>
    <col min="1292" max="1292" width="14.42578125" style="50" customWidth="1"/>
    <col min="1293" max="1294" width="8.85546875" style="50"/>
    <col min="1295" max="1295" width="15.140625" style="50" customWidth="1"/>
    <col min="1296" max="1536" width="8.85546875" style="50"/>
    <col min="1537" max="1537" width="7.140625" style="50" customWidth="1"/>
    <col min="1538" max="1543" width="8.85546875" style="50"/>
    <col min="1544" max="1544" width="17.28515625" style="50" customWidth="1"/>
    <col min="1545" max="1545" width="19.140625" style="50" customWidth="1"/>
    <col min="1546" max="1547" width="8.85546875" style="50"/>
    <col min="1548" max="1548" width="14.42578125" style="50" customWidth="1"/>
    <col min="1549" max="1550" width="8.85546875" style="50"/>
    <col min="1551" max="1551" width="15.140625" style="50" customWidth="1"/>
    <col min="1552" max="1792" width="8.85546875" style="50"/>
    <col min="1793" max="1793" width="7.140625" style="50" customWidth="1"/>
    <col min="1794" max="1799" width="8.85546875" style="50"/>
    <col min="1800" max="1800" width="17.28515625" style="50" customWidth="1"/>
    <col min="1801" max="1801" width="19.140625" style="50" customWidth="1"/>
    <col min="1802" max="1803" width="8.85546875" style="50"/>
    <col min="1804" max="1804" width="14.42578125" style="50" customWidth="1"/>
    <col min="1805" max="1806" width="8.85546875" style="50"/>
    <col min="1807" max="1807" width="15.140625" style="50" customWidth="1"/>
    <col min="1808" max="2048" width="8.85546875" style="50"/>
    <col min="2049" max="2049" width="7.140625" style="50" customWidth="1"/>
    <col min="2050" max="2055" width="8.85546875" style="50"/>
    <col min="2056" max="2056" width="17.28515625" style="50" customWidth="1"/>
    <col min="2057" max="2057" width="19.140625" style="50" customWidth="1"/>
    <col min="2058" max="2059" width="8.85546875" style="50"/>
    <col min="2060" max="2060" width="14.42578125" style="50" customWidth="1"/>
    <col min="2061" max="2062" width="8.85546875" style="50"/>
    <col min="2063" max="2063" width="15.140625" style="50" customWidth="1"/>
    <col min="2064" max="2304" width="8.85546875" style="50"/>
    <col min="2305" max="2305" width="7.140625" style="50" customWidth="1"/>
    <col min="2306" max="2311" width="8.85546875" style="50"/>
    <col min="2312" max="2312" width="17.28515625" style="50" customWidth="1"/>
    <col min="2313" max="2313" width="19.140625" style="50" customWidth="1"/>
    <col min="2314" max="2315" width="8.85546875" style="50"/>
    <col min="2316" max="2316" width="14.42578125" style="50" customWidth="1"/>
    <col min="2317" max="2318" width="8.85546875" style="50"/>
    <col min="2319" max="2319" width="15.140625" style="50" customWidth="1"/>
    <col min="2320" max="2560" width="8.85546875" style="50"/>
    <col min="2561" max="2561" width="7.140625" style="50" customWidth="1"/>
    <col min="2562" max="2567" width="8.85546875" style="50"/>
    <col min="2568" max="2568" width="17.28515625" style="50" customWidth="1"/>
    <col min="2569" max="2569" width="19.140625" style="50" customWidth="1"/>
    <col min="2570" max="2571" width="8.85546875" style="50"/>
    <col min="2572" max="2572" width="14.42578125" style="50" customWidth="1"/>
    <col min="2573" max="2574" width="8.85546875" style="50"/>
    <col min="2575" max="2575" width="15.140625" style="50" customWidth="1"/>
    <col min="2576" max="2816" width="8.85546875" style="50"/>
    <col min="2817" max="2817" width="7.140625" style="50" customWidth="1"/>
    <col min="2818" max="2823" width="8.85546875" style="50"/>
    <col min="2824" max="2824" width="17.28515625" style="50" customWidth="1"/>
    <col min="2825" max="2825" width="19.140625" style="50" customWidth="1"/>
    <col min="2826" max="2827" width="8.85546875" style="50"/>
    <col min="2828" max="2828" width="14.42578125" style="50" customWidth="1"/>
    <col min="2829" max="2830" width="8.85546875" style="50"/>
    <col min="2831" max="2831" width="15.140625" style="50" customWidth="1"/>
    <col min="2832" max="3072" width="8.85546875" style="50"/>
    <col min="3073" max="3073" width="7.140625" style="50" customWidth="1"/>
    <col min="3074" max="3079" width="8.85546875" style="50"/>
    <col min="3080" max="3080" width="17.28515625" style="50" customWidth="1"/>
    <col min="3081" max="3081" width="19.140625" style="50" customWidth="1"/>
    <col min="3082" max="3083" width="8.85546875" style="50"/>
    <col min="3084" max="3084" width="14.42578125" style="50" customWidth="1"/>
    <col min="3085" max="3086" width="8.85546875" style="50"/>
    <col min="3087" max="3087" width="15.140625" style="50" customWidth="1"/>
    <col min="3088" max="3328" width="8.85546875" style="50"/>
    <col min="3329" max="3329" width="7.140625" style="50" customWidth="1"/>
    <col min="3330" max="3335" width="8.85546875" style="50"/>
    <col min="3336" max="3336" width="17.28515625" style="50" customWidth="1"/>
    <col min="3337" max="3337" width="19.140625" style="50" customWidth="1"/>
    <col min="3338" max="3339" width="8.85546875" style="50"/>
    <col min="3340" max="3340" width="14.42578125" style="50" customWidth="1"/>
    <col min="3341" max="3342" width="8.85546875" style="50"/>
    <col min="3343" max="3343" width="15.140625" style="50" customWidth="1"/>
    <col min="3344" max="3584" width="8.85546875" style="50"/>
    <col min="3585" max="3585" width="7.140625" style="50" customWidth="1"/>
    <col min="3586" max="3591" width="8.85546875" style="50"/>
    <col min="3592" max="3592" width="17.28515625" style="50" customWidth="1"/>
    <col min="3593" max="3593" width="19.140625" style="50" customWidth="1"/>
    <col min="3594" max="3595" width="8.85546875" style="50"/>
    <col min="3596" max="3596" width="14.42578125" style="50" customWidth="1"/>
    <col min="3597" max="3598" width="8.85546875" style="50"/>
    <col min="3599" max="3599" width="15.140625" style="50" customWidth="1"/>
    <col min="3600" max="3840" width="8.85546875" style="50"/>
    <col min="3841" max="3841" width="7.140625" style="50" customWidth="1"/>
    <col min="3842" max="3847" width="8.85546875" style="50"/>
    <col min="3848" max="3848" width="17.28515625" style="50" customWidth="1"/>
    <col min="3849" max="3849" width="19.140625" style="50" customWidth="1"/>
    <col min="3850" max="3851" width="8.85546875" style="50"/>
    <col min="3852" max="3852" width="14.42578125" style="50" customWidth="1"/>
    <col min="3853" max="3854" width="8.85546875" style="50"/>
    <col min="3855" max="3855" width="15.140625" style="50" customWidth="1"/>
    <col min="3856" max="4096" width="8.85546875" style="50"/>
    <col min="4097" max="4097" width="7.140625" style="50" customWidth="1"/>
    <col min="4098" max="4103" width="8.85546875" style="50"/>
    <col min="4104" max="4104" width="17.28515625" style="50" customWidth="1"/>
    <col min="4105" max="4105" width="19.140625" style="50" customWidth="1"/>
    <col min="4106" max="4107" width="8.85546875" style="50"/>
    <col min="4108" max="4108" width="14.42578125" style="50" customWidth="1"/>
    <col min="4109" max="4110" width="8.85546875" style="50"/>
    <col min="4111" max="4111" width="15.140625" style="50" customWidth="1"/>
    <col min="4112" max="4352" width="8.85546875" style="50"/>
    <col min="4353" max="4353" width="7.140625" style="50" customWidth="1"/>
    <col min="4354" max="4359" width="8.85546875" style="50"/>
    <col min="4360" max="4360" width="17.28515625" style="50" customWidth="1"/>
    <col min="4361" max="4361" width="19.140625" style="50" customWidth="1"/>
    <col min="4362" max="4363" width="8.85546875" style="50"/>
    <col min="4364" max="4364" width="14.42578125" style="50" customWidth="1"/>
    <col min="4365" max="4366" width="8.85546875" style="50"/>
    <col min="4367" max="4367" width="15.140625" style="50" customWidth="1"/>
    <col min="4368" max="4608" width="8.85546875" style="50"/>
    <col min="4609" max="4609" width="7.140625" style="50" customWidth="1"/>
    <col min="4610" max="4615" width="8.85546875" style="50"/>
    <col min="4616" max="4616" width="17.28515625" style="50" customWidth="1"/>
    <col min="4617" max="4617" width="19.140625" style="50" customWidth="1"/>
    <col min="4618" max="4619" width="8.85546875" style="50"/>
    <col min="4620" max="4620" width="14.42578125" style="50" customWidth="1"/>
    <col min="4621" max="4622" width="8.85546875" style="50"/>
    <col min="4623" max="4623" width="15.140625" style="50" customWidth="1"/>
    <col min="4624" max="4864" width="8.85546875" style="50"/>
    <col min="4865" max="4865" width="7.140625" style="50" customWidth="1"/>
    <col min="4866" max="4871" width="8.85546875" style="50"/>
    <col min="4872" max="4872" width="17.28515625" style="50" customWidth="1"/>
    <col min="4873" max="4873" width="19.140625" style="50" customWidth="1"/>
    <col min="4874" max="4875" width="8.85546875" style="50"/>
    <col min="4876" max="4876" width="14.42578125" style="50" customWidth="1"/>
    <col min="4877" max="4878" width="8.85546875" style="50"/>
    <col min="4879" max="4879" width="15.140625" style="50" customWidth="1"/>
    <col min="4880" max="5120" width="8.85546875" style="50"/>
    <col min="5121" max="5121" width="7.140625" style="50" customWidth="1"/>
    <col min="5122" max="5127" width="8.85546875" style="50"/>
    <col min="5128" max="5128" width="17.28515625" style="50" customWidth="1"/>
    <col min="5129" max="5129" width="19.140625" style="50" customWidth="1"/>
    <col min="5130" max="5131" width="8.85546875" style="50"/>
    <col min="5132" max="5132" width="14.42578125" style="50" customWidth="1"/>
    <col min="5133" max="5134" width="8.85546875" style="50"/>
    <col min="5135" max="5135" width="15.140625" style="50" customWidth="1"/>
    <col min="5136" max="5376" width="8.85546875" style="50"/>
    <col min="5377" max="5377" width="7.140625" style="50" customWidth="1"/>
    <col min="5378" max="5383" width="8.85546875" style="50"/>
    <col min="5384" max="5384" width="17.28515625" style="50" customWidth="1"/>
    <col min="5385" max="5385" width="19.140625" style="50" customWidth="1"/>
    <col min="5386" max="5387" width="8.85546875" style="50"/>
    <col min="5388" max="5388" width="14.42578125" style="50" customWidth="1"/>
    <col min="5389" max="5390" width="8.85546875" style="50"/>
    <col min="5391" max="5391" width="15.140625" style="50" customWidth="1"/>
    <col min="5392" max="5632" width="8.85546875" style="50"/>
    <col min="5633" max="5633" width="7.140625" style="50" customWidth="1"/>
    <col min="5634" max="5639" width="8.85546875" style="50"/>
    <col min="5640" max="5640" width="17.28515625" style="50" customWidth="1"/>
    <col min="5641" max="5641" width="19.140625" style="50" customWidth="1"/>
    <col min="5642" max="5643" width="8.85546875" style="50"/>
    <col min="5644" max="5644" width="14.42578125" style="50" customWidth="1"/>
    <col min="5645" max="5646" width="8.85546875" style="50"/>
    <col min="5647" max="5647" width="15.140625" style="50" customWidth="1"/>
    <col min="5648" max="5888" width="8.85546875" style="50"/>
    <col min="5889" max="5889" width="7.140625" style="50" customWidth="1"/>
    <col min="5890" max="5895" width="8.85546875" style="50"/>
    <col min="5896" max="5896" width="17.28515625" style="50" customWidth="1"/>
    <col min="5897" max="5897" width="19.140625" style="50" customWidth="1"/>
    <col min="5898" max="5899" width="8.85546875" style="50"/>
    <col min="5900" max="5900" width="14.42578125" style="50" customWidth="1"/>
    <col min="5901" max="5902" width="8.85546875" style="50"/>
    <col min="5903" max="5903" width="15.140625" style="50" customWidth="1"/>
    <col min="5904" max="6144" width="8.85546875" style="50"/>
    <col min="6145" max="6145" width="7.140625" style="50" customWidth="1"/>
    <col min="6146" max="6151" width="8.85546875" style="50"/>
    <col min="6152" max="6152" width="17.28515625" style="50" customWidth="1"/>
    <col min="6153" max="6153" width="19.140625" style="50" customWidth="1"/>
    <col min="6154" max="6155" width="8.85546875" style="50"/>
    <col min="6156" max="6156" width="14.42578125" style="50" customWidth="1"/>
    <col min="6157" max="6158" width="8.85546875" style="50"/>
    <col min="6159" max="6159" width="15.140625" style="50" customWidth="1"/>
    <col min="6160" max="6400" width="8.85546875" style="50"/>
    <col min="6401" max="6401" width="7.140625" style="50" customWidth="1"/>
    <col min="6402" max="6407" width="8.85546875" style="50"/>
    <col min="6408" max="6408" width="17.28515625" style="50" customWidth="1"/>
    <col min="6409" max="6409" width="19.140625" style="50" customWidth="1"/>
    <col min="6410" max="6411" width="8.85546875" style="50"/>
    <col min="6412" max="6412" width="14.42578125" style="50" customWidth="1"/>
    <col min="6413" max="6414" width="8.85546875" style="50"/>
    <col min="6415" max="6415" width="15.140625" style="50" customWidth="1"/>
    <col min="6416" max="6656" width="8.85546875" style="50"/>
    <col min="6657" max="6657" width="7.140625" style="50" customWidth="1"/>
    <col min="6658" max="6663" width="8.85546875" style="50"/>
    <col min="6664" max="6664" width="17.28515625" style="50" customWidth="1"/>
    <col min="6665" max="6665" width="19.140625" style="50" customWidth="1"/>
    <col min="6666" max="6667" width="8.85546875" style="50"/>
    <col min="6668" max="6668" width="14.42578125" style="50" customWidth="1"/>
    <col min="6669" max="6670" width="8.85546875" style="50"/>
    <col min="6671" max="6671" width="15.140625" style="50" customWidth="1"/>
    <col min="6672" max="6912" width="8.85546875" style="50"/>
    <col min="6913" max="6913" width="7.140625" style="50" customWidth="1"/>
    <col min="6914" max="6919" width="8.85546875" style="50"/>
    <col min="6920" max="6920" width="17.28515625" style="50" customWidth="1"/>
    <col min="6921" max="6921" width="19.140625" style="50" customWidth="1"/>
    <col min="6922" max="6923" width="8.85546875" style="50"/>
    <col min="6924" max="6924" width="14.42578125" style="50" customWidth="1"/>
    <col min="6925" max="6926" width="8.85546875" style="50"/>
    <col min="6927" max="6927" width="15.140625" style="50" customWidth="1"/>
    <col min="6928" max="7168" width="8.85546875" style="50"/>
    <col min="7169" max="7169" width="7.140625" style="50" customWidth="1"/>
    <col min="7170" max="7175" width="8.85546875" style="50"/>
    <col min="7176" max="7176" width="17.28515625" style="50" customWidth="1"/>
    <col min="7177" max="7177" width="19.140625" style="50" customWidth="1"/>
    <col min="7178" max="7179" width="8.85546875" style="50"/>
    <col min="7180" max="7180" width="14.42578125" style="50" customWidth="1"/>
    <col min="7181" max="7182" width="8.85546875" style="50"/>
    <col min="7183" max="7183" width="15.140625" style="50" customWidth="1"/>
    <col min="7184" max="7424" width="8.85546875" style="50"/>
    <col min="7425" max="7425" width="7.140625" style="50" customWidth="1"/>
    <col min="7426" max="7431" width="8.85546875" style="50"/>
    <col min="7432" max="7432" width="17.28515625" style="50" customWidth="1"/>
    <col min="7433" max="7433" width="19.140625" style="50" customWidth="1"/>
    <col min="7434" max="7435" width="8.85546875" style="50"/>
    <col min="7436" max="7436" width="14.42578125" style="50" customWidth="1"/>
    <col min="7437" max="7438" width="8.85546875" style="50"/>
    <col min="7439" max="7439" width="15.140625" style="50" customWidth="1"/>
    <col min="7440" max="7680" width="8.85546875" style="50"/>
    <col min="7681" max="7681" width="7.140625" style="50" customWidth="1"/>
    <col min="7682" max="7687" width="8.85546875" style="50"/>
    <col min="7688" max="7688" width="17.28515625" style="50" customWidth="1"/>
    <col min="7689" max="7689" width="19.140625" style="50" customWidth="1"/>
    <col min="7690" max="7691" width="8.85546875" style="50"/>
    <col min="7692" max="7692" width="14.42578125" style="50" customWidth="1"/>
    <col min="7693" max="7694" width="8.85546875" style="50"/>
    <col min="7695" max="7695" width="15.140625" style="50" customWidth="1"/>
    <col min="7696" max="7936" width="8.85546875" style="50"/>
    <col min="7937" max="7937" width="7.140625" style="50" customWidth="1"/>
    <col min="7938" max="7943" width="8.85546875" style="50"/>
    <col min="7944" max="7944" width="17.28515625" style="50" customWidth="1"/>
    <col min="7945" max="7945" width="19.140625" style="50" customWidth="1"/>
    <col min="7946" max="7947" width="8.85546875" style="50"/>
    <col min="7948" max="7948" width="14.42578125" style="50" customWidth="1"/>
    <col min="7949" max="7950" width="8.85546875" style="50"/>
    <col min="7951" max="7951" width="15.140625" style="50" customWidth="1"/>
    <col min="7952" max="8192" width="8.85546875" style="50"/>
    <col min="8193" max="8193" width="7.140625" style="50" customWidth="1"/>
    <col min="8194" max="8199" width="8.85546875" style="50"/>
    <col min="8200" max="8200" width="17.28515625" style="50" customWidth="1"/>
    <col min="8201" max="8201" width="19.140625" style="50" customWidth="1"/>
    <col min="8202" max="8203" width="8.85546875" style="50"/>
    <col min="8204" max="8204" width="14.42578125" style="50" customWidth="1"/>
    <col min="8205" max="8206" width="8.85546875" style="50"/>
    <col min="8207" max="8207" width="15.140625" style="50" customWidth="1"/>
    <col min="8208" max="8448" width="8.85546875" style="50"/>
    <col min="8449" max="8449" width="7.140625" style="50" customWidth="1"/>
    <col min="8450" max="8455" width="8.85546875" style="50"/>
    <col min="8456" max="8456" width="17.28515625" style="50" customWidth="1"/>
    <col min="8457" max="8457" width="19.140625" style="50" customWidth="1"/>
    <col min="8458" max="8459" width="8.85546875" style="50"/>
    <col min="8460" max="8460" width="14.42578125" style="50" customWidth="1"/>
    <col min="8461" max="8462" width="8.85546875" style="50"/>
    <col min="8463" max="8463" width="15.140625" style="50" customWidth="1"/>
    <col min="8464" max="8704" width="8.85546875" style="50"/>
    <col min="8705" max="8705" width="7.140625" style="50" customWidth="1"/>
    <col min="8706" max="8711" width="8.85546875" style="50"/>
    <col min="8712" max="8712" width="17.28515625" style="50" customWidth="1"/>
    <col min="8713" max="8713" width="19.140625" style="50" customWidth="1"/>
    <col min="8714" max="8715" width="8.85546875" style="50"/>
    <col min="8716" max="8716" width="14.42578125" style="50" customWidth="1"/>
    <col min="8717" max="8718" width="8.85546875" style="50"/>
    <col min="8719" max="8719" width="15.140625" style="50" customWidth="1"/>
    <col min="8720" max="8960" width="8.85546875" style="50"/>
    <col min="8961" max="8961" width="7.140625" style="50" customWidth="1"/>
    <col min="8962" max="8967" width="8.85546875" style="50"/>
    <col min="8968" max="8968" width="17.28515625" style="50" customWidth="1"/>
    <col min="8969" max="8969" width="19.140625" style="50" customWidth="1"/>
    <col min="8970" max="8971" width="8.85546875" style="50"/>
    <col min="8972" max="8972" width="14.42578125" style="50" customWidth="1"/>
    <col min="8973" max="8974" width="8.85546875" style="50"/>
    <col min="8975" max="8975" width="15.140625" style="50" customWidth="1"/>
    <col min="8976" max="9216" width="8.85546875" style="50"/>
    <col min="9217" max="9217" width="7.140625" style="50" customWidth="1"/>
    <col min="9218" max="9223" width="8.85546875" style="50"/>
    <col min="9224" max="9224" width="17.28515625" style="50" customWidth="1"/>
    <col min="9225" max="9225" width="19.140625" style="50" customWidth="1"/>
    <col min="9226" max="9227" width="8.85546875" style="50"/>
    <col min="9228" max="9228" width="14.42578125" style="50" customWidth="1"/>
    <col min="9229" max="9230" width="8.85546875" style="50"/>
    <col min="9231" max="9231" width="15.140625" style="50" customWidth="1"/>
    <col min="9232" max="9472" width="8.85546875" style="50"/>
    <col min="9473" max="9473" width="7.140625" style="50" customWidth="1"/>
    <col min="9474" max="9479" width="8.85546875" style="50"/>
    <col min="9480" max="9480" width="17.28515625" style="50" customWidth="1"/>
    <col min="9481" max="9481" width="19.140625" style="50" customWidth="1"/>
    <col min="9482" max="9483" width="8.85546875" style="50"/>
    <col min="9484" max="9484" width="14.42578125" style="50" customWidth="1"/>
    <col min="9485" max="9486" width="8.85546875" style="50"/>
    <col min="9487" max="9487" width="15.140625" style="50" customWidth="1"/>
    <col min="9488" max="9728" width="8.85546875" style="50"/>
    <col min="9729" max="9729" width="7.140625" style="50" customWidth="1"/>
    <col min="9730" max="9735" width="8.85546875" style="50"/>
    <col min="9736" max="9736" width="17.28515625" style="50" customWidth="1"/>
    <col min="9737" max="9737" width="19.140625" style="50" customWidth="1"/>
    <col min="9738" max="9739" width="8.85546875" style="50"/>
    <col min="9740" max="9740" width="14.42578125" style="50" customWidth="1"/>
    <col min="9741" max="9742" width="8.85546875" style="50"/>
    <col min="9743" max="9743" width="15.140625" style="50" customWidth="1"/>
    <col min="9744" max="9984" width="8.85546875" style="50"/>
    <col min="9985" max="9985" width="7.140625" style="50" customWidth="1"/>
    <col min="9986" max="9991" width="8.85546875" style="50"/>
    <col min="9992" max="9992" width="17.28515625" style="50" customWidth="1"/>
    <col min="9993" max="9993" width="19.140625" style="50" customWidth="1"/>
    <col min="9994" max="9995" width="8.85546875" style="50"/>
    <col min="9996" max="9996" width="14.42578125" style="50" customWidth="1"/>
    <col min="9997" max="9998" width="8.85546875" style="50"/>
    <col min="9999" max="9999" width="15.140625" style="50" customWidth="1"/>
    <col min="10000" max="10240" width="8.85546875" style="50"/>
    <col min="10241" max="10241" width="7.140625" style="50" customWidth="1"/>
    <col min="10242" max="10247" width="8.85546875" style="50"/>
    <col min="10248" max="10248" width="17.28515625" style="50" customWidth="1"/>
    <col min="10249" max="10249" width="19.140625" style="50" customWidth="1"/>
    <col min="10250" max="10251" width="8.85546875" style="50"/>
    <col min="10252" max="10252" width="14.42578125" style="50" customWidth="1"/>
    <col min="10253" max="10254" width="8.85546875" style="50"/>
    <col min="10255" max="10255" width="15.140625" style="50" customWidth="1"/>
    <col min="10256" max="10496" width="8.85546875" style="50"/>
    <col min="10497" max="10497" width="7.140625" style="50" customWidth="1"/>
    <col min="10498" max="10503" width="8.85546875" style="50"/>
    <col min="10504" max="10504" width="17.28515625" style="50" customWidth="1"/>
    <col min="10505" max="10505" width="19.140625" style="50" customWidth="1"/>
    <col min="10506" max="10507" width="8.85546875" style="50"/>
    <col min="10508" max="10508" width="14.42578125" style="50" customWidth="1"/>
    <col min="10509" max="10510" width="8.85546875" style="50"/>
    <col min="10511" max="10511" width="15.140625" style="50" customWidth="1"/>
    <col min="10512" max="10752" width="8.85546875" style="50"/>
    <col min="10753" max="10753" width="7.140625" style="50" customWidth="1"/>
    <col min="10754" max="10759" width="8.85546875" style="50"/>
    <col min="10760" max="10760" width="17.28515625" style="50" customWidth="1"/>
    <col min="10761" max="10761" width="19.140625" style="50" customWidth="1"/>
    <col min="10762" max="10763" width="8.85546875" style="50"/>
    <col min="10764" max="10764" width="14.42578125" style="50" customWidth="1"/>
    <col min="10765" max="10766" width="8.85546875" style="50"/>
    <col min="10767" max="10767" width="15.140625" style="50" customWidth="1"/>
    <col min="10768" max="11008" width="8.85546875" style="50"/>
    <col min="11009" max="11009" width="7.140625" style="50" customWidth="1"/>
    <col min="11010" max="11015" width="8.85546875" style="50"/>
    <col min="11016" max="11016" width="17.28515625" style="50" customWidth="1"/>
    <col min="11017" max="11017" width="19.140625" style="50" customWidth="1"/>
    <col min="11018" max="11019" width="8.85546875" style="50"/>
    <col min="11020" max="11020" width="14.42578125" style="50" customWidth="1"/>
    <col min="11021" max="11022" width="8.85546875" style="50"/>
    <col min="11023" max="11023" width="15.140625" style="50" customWidth="1"/>
    <col min="11024" max="11264" width="8.85546875" style="50"/>
    <col min="11265" max="11265" width="7.140625" style="50" customWidth="1"/>
    <col min="11266" max="11271" width="8.85546875" style="50"/>
    <col min="11272" max="11272" width="17.28515625" style="50" customWidth="1"/>
    <col min="11273" max="11273" width="19.140625" style="50" customWidth="1"/>
    <col min="11274" max="11275" width="8.85546875" style="50"/>
    <col min="11276" max="11276" width="14.42578125" style="50" customWidth="1"/>
    <col min="11277" max="11278" width="8.85546875" style="50"/>
    <col min="11279" max="11279" width="15.140625" style="50" customWidth="1"/>
    <col min="11280" max="11520" width="8.85546875" style="50"/>
    <col min="11521" max="11521" width="7.140625" style="50" customWidth="1"/>
    <col min="11522" max="11527" width="8.85546875" style="50"/>
    <col min="11528" max="11528" width="17.28515625" style="50" customWidth="1"/>
    <col min="11529" max="11529" width="19.140625" style="50" customWidth="1"/>
    <col min="11530" max="11531" width="8.85546875" style="50"/>
    <col min="11532" max="11532" width="14.42578125" style="50" customWidth="1"/>
    <col min="11533" max="11534" width="8.85546875" style="50"/>
    <col min="11535" max="11535" width="15.140625" style="50" customWidth="1"/>
    <col min="11536" max="11776" width="8.85546875" style="50"/>
    <col min="11777" max="11777" width="7.140625" style="50" customWidth="1"/>
    <col min="11778" max="11783" width="8.85546875" style="50"/>
    <col min="11784" max="11784" width="17.28515625" style="50" customWidth="1"/>
    <col min="11785" max="11785" width="19.140625" style="50" customWidth="1"/>
    <col min="11786" max="11787" width="8.85546875" style="50"/>
    <col min="11788" max="11788" width="14.42578125" style="50" customWidth="1"/>
    <col min="11789" max="11790" width="8.85546875" style="50"/>
    <col min="11791" max="11791" width="15.140625" style="50" customWidth="1"/>
    <col min="11792" max="12032" width="8.85546875" style="50"/>
    <col min="12033" max="12033" width="7.140625" style="50" customWidth="1"/>
    <col min="12034" max="12039" width="8.85546875" style="50"/>
    <col min="12040" max="12040" width="17.28515625" style="50" customWidth="1"/>
    <col min="12041" max="12041" width="19.140625" style="50" customWidth="1"/>
    <col min="12042" max="12043" width="8.85546875" style="50"/>
    <col min="12044" max="12044" width="14.42578125" style="50" customWidth="1"/>
    <col min="12045" max="12046" width="8.85546875" style="50"/>
    <col min="12047" max="12047" width="15.140625" style="50" customWidth="1"/>
    <col min="12048" max="12288" width="8.85546875" style="50"/>
    <col min="12289" max="12289" width="7.140625" style="50" customWidth="1"/>
    <col min="12290" max="12295" width="8.85546875" style="50"/>
    <col min="12296" max="12296" width="17.28515625" style="50" customWidth="1"/>
    <col min="12297" max="12297" width="19.140625" style="50" customWidth="1"/>
    <col min="12298" max="12299" width="8.85546875" style="50"/>
    <col min="12300" max="12300" width="14.42578125" style="50" customWidth="1"/>
    <col min="12301" max="12302" width="8.85546875" style="50"/>
    <col min="12303" max="12303" width="15.140625" style="50" customWidth="1"/>
    <col min="12304" max="12544" width="8.85546875" style="50"/>
    <col min="12545" max="12545" width="7.140625" style="50" customWidth="1"/>
    <col min="12546" max="12551" width="8.85546875" style="50"/>
    <col min="12552" max="12552" width="17.28515625" style="50" customWidth="1"/>
    <col min="12553" max="12553" width="19.140625" style="50" customWidth="1"/>
    <col min="12554" max="12555" width="8.85546875" style="50"/>
    <col min="12556" max="12556" width="14.42578125" style="50" customWidth="1"/>
    <col min="12557" max="12558" width="8.85546875" style="50"/>
    <col min="12559" max="12559" width="15.140625" style="50" customWidth="1"/>
    <col min="12560" max="12800" width="8.85546875" style="50"/>
    <col min="12801" max="12801" width="7.140625" style="50" customWidth="1"/>
    <col min="12802" max="12807" width="8.85546875" style="50"/>
    <col min="12808" max="12808" width="17.28515625" style="50" customWidth="1"/>
    <col min="12809" max="12809" width="19.140625" style="50" customWidth="1"/>
    <col min="12810" max="12811" width="8.85546875" style="50"/>
    <col min="12812" max="12812" width="14.42578125" style="50" customWidth="1"/>
    <col min="12813" max="12814" width="8.85546875" style="50"/>
    <col min="12815" max="12815" width="15.140625" style="50" customWidth="1"/>
    <col min="12816" max="13056" width="8.85546875" style="50"/>
    <col min="13057" max="13057" width="7.140625" style="50" customWidth="1"/>
    <col min="13058" max="13063" width="8.85546875" style="50"/>
    <col min="13064" max="13064" width="17.28515625" style="50" customWidth="1"/>
    <col min="13065" max="13065" width="19.140625" style="50" customWidth="1"/>
    <col min="13066" max="13067" width="8.85546875" style="50"/>
    <col min="13068" max="13068" width="14.42578125" style="50" customWidth="1"/>
    <col min="13069" max="13070" width="8.85546875" style="50"/>
    <col min="13071" max="13071" width="15.140625" style="50" customWidth="1"/>
    <col min="13072" max="13312" width="8.85546875" style="50"/>
    <col min="13313" max="13313" width="7.140625" style="50" customWidth="1"/>
    <col min="13314" max="13319" width="8.85546875" style="50"/>
    <col min="13320" max="13320" width="17.28515625" style="50" customWidth="1"/>
    <col min="13321" max="13321" width="19.140625" style="50" customWidth="1"/>
    <col min="13322" max="13323" width="8.85546875" style="50"/>
    <col min="13324" max="13324" width="14.42578125" style="50" customWidth="1"/>
    <col min="13325" max="13326" width="8.85546875" style="50"/>
    <col min="13327" max="13327" width="15.140625" style="50" customWidth="1"/>
    <col min="13328" max="13568" width="8.85546875" style="50"/>
    <col min="13569" max="13569" width="7.140625" style="50" customWidth="1"/>
    <col min="13570" max="13575" width="8.85546875" style="50"/>
    <col min="13576" max="13576" width="17.28515625" style="50" customWidth="1"/>
    <col min="13577" max="13577" width="19.140625" style="50" customWidth="1"/>
    <col min="13578" max="13579" width="8.85546875" style="50"/>
    <col min="13580" max="13580" width="14.42578125" style="50" customWidth="1"/>
    <col min="13581" max="13582" width="8.85546875" style="50"/>
    <col min="13583" max="13583" width="15.140625" style="50" customWidth="1"/>
    <col min="13584" max="13824" width="8.85546875" style="50"/>
    <col min="13825" max="13825" width="7.140625" style="50" customWidth="1"/>
    <col min="13826" max="13831" width="8.85546875" style="50"/>
    <col min="13832" max="13832" width="17.28515625" style="50" customWidth="1"/>
    <col min="13833" max="13833" width="19.140625" style="50" customWidth="1"/>
    <col min="13834" max="13835" width="8.85546875" style="50"/>
    <col min="13836" max="13836" width="14.42578125" style="50" customWidth="1"/>
    <col min="13837" max="13838" width="8.85546875" style="50"/>
    <col min="13839" max="13839" width="15.140625" style="50" customWidth="1"/>
    <col min="13840" max="14080" width="8.85546875" style="50"/>
    <col min="14081" max="14081" width="7.140625" style="50" customWidth="1"/>
    <col min="14082" max="14087" width="8.85546875" style="50"/>
    <col min="14088" max="14088" width="17.28515625" style="50" customWidth="1"/>
    <col min="14089" max="14089" width="19.140625" style="50" customWidth="1"/>
    <col min="14090" max="14091" width="8.85546875" style="50"/>
    <col min="14092" max="14092" width="14.42578125" style="50" customWidth="1"/>
    <col min="14093" max="14094" width="8.85546875" style="50"/>
    <col min="14095" max="14095" width="15.140625" style="50" customWidth="1"/>
    <col min="14096" max="14336" width="8.85546875" style="50"/>
    <col min="14337" max="14337" width="7.140625" style="50" customWidth="1"/>
    <col min="14338" max="14343" width="8.85546875" style="50"/>
    <col min="14344" max="14344" width="17.28515625" style="50" customWidth="1"/>
    <col min="14345" max="14345" width="19.140625" style="50" customWidth="1"/>
    <col min="14346" max="14347" width="8.85546875" style="50"/>
    <col min="14348" max="14348" width="14.42578125" style="50" customWidth="1"/>
    <col min="14349" max="14350" width="8.85546875" style="50"/>
    <col min="14351" max="14351" width="15.140625" style="50" customWidth="1"/>
    <col min="14352" max="14592" width="8.85546875" style="50"/>
    <col min="14593" max="14593" width="7.140625" style="50" customWidth="1"/>
    <col min="14594" max="14599" width="8.85546875" style="50"/>
    <col min="14600" max="14600" width="17.28515625" style="50" customWidth="1"/>
    <col min="14601" max="14601" width="19.140625" style="50" customWidth="1"/>
    <col min="14602" max="14603" width="8.85546875" style="50"/>
    <col min="14604" max="14604" width="14.42578125" style="50" customWidth="1"/>
    <col min="14605" max="14606" width="8.85546875" style="50"/>
    <col min="14607" max="14607" width="15.140625" style="50" customWidth="1"/>
    <col min="14608" max="14848" width="8.85546875" style="50"/>
    <col min="14849" max="14849" width="7.140625" style="50" customWidth="1"/>
    <col min="14850" max="14855" width="8.85546875" style="50"/>
    <col min="14856" max="14856" width="17.28515625" style="50" customWidth="1"/>
    <col min="14857" max="14857" width="19.140625" style="50" customWidth="1"/>
    <col min="14858" max="14859" width="8.85546875" style="50"/>
    <col min="14860" max="14860" width="14.42578125" style="50" customWidth="1"/>
    <col min="14861" max="14862" width="8.85546875" style="50"/>
    <col min="14863" max="14863" width="15.140625" style="50" customWidth="1"/>
    <col min="14864" max="15104" width="8.85546875" style="50"/>
    <col min="15105" max="15105" width="7.140625" style="50" customWidth="1"/>
    <col min="15106" max="15111" width="8.85546875" style="50"/>
    <col min="15112" max="15112" width="17.28515625" style="50" customWidth="1"/>
    <col min="15113" max="15113" width="19.140625" style="50" customWidth="1"/>
    <col min="15114" max="15115" width="8.85546875" style="50"/>
    <col min="15116" max="15116" width="14.42578125" style="50" customWidth="1"/>
    <col min="15117" max="15118" width="8.85546875" style="50"/>
    <col min="15119" max="15119" width="15.140625" style="50" customWidth="1"/>
    <col min="15120" max="15360" width="8.85546875" style="50"/>
    <col min="15361" max="15361" width="7.140625" style="50" customWidth="1"/>
    <col min="15362" max="15367" width="8.85546875" style="50"/>
    <col min="15368" max="15368" width="17.28515625" style="50" customWidth="1"/>
    <col min="15369" max="15369" width="19.140625" style="50" customWidth="1"/>
    <col min="15370" max="15371" width="8.85546875" style="50"/>
    <col min="15372" max="15372" width="14.42578125" style="50" customWidth="1"/>
    <col min="15373" max="15374" width="8.85546875" style="50"/>
    <col min="15375" max="15375" width="15.140625" style="50" customWidth="1"/>
    <col min="15376" max="15616" width="8.85546875" style="50"/>
    <col min="15617" max="15617" width="7.140625" style="50" customWidth="1"/>
    <col min="15618" max="15623" width="8.85546875" style="50"/>
    <col min="15624" max="15624" width="17.28515625" style="50" customWidth="1"/>
    <col min="15625" max="15625" width="19.140625" style="50" customWidth="1"/>
    <col min="15626" max="15627" width="8.85546875" style="50"/>
    <col min="15628" max="15628" width="14.42578125" style="50" customWidth="1"/>
    <col min="15629" max="15630" width="8.85546875" style="50"/>
    <col min="15631" max="15631" width="15.140625" style="50" customWidth="1"/>
    <col min="15632" max="15872" width="8.85546875" style="50"/>
    <col min="15873" max="15873" width="7.140625" style="50" customWidth="1"/>
    <col min="15874" max="15879" width="8.85546875" style="50"/>
    <col min="15880" max="15880" width="17.28515625" style="50" customWidth="1"/>
    <col min="15881" max="15881" width="19.140625" style="50" customWidth="1"/>
    <col min="15882" max="15883" width="8.85546875" style="50"/>
    <col min="15884" max="15884" width="14.42578125" style="50" customWidth="1"/>
    <col min="15885" max="15886" width="8.85546875" style="50"/>
    <col min="15887" max="15887" width="15.140625" style="50" customWidth="1"/>
    <col min="15888" max="16128" width="8.85546875" style="50"/>
    <col min="16129" max="16129" width="7.140625" style="50" customWidth="1"/>
    <col min="16130" max="16135" width="8.85546875" style="50"/>
    <col min="16136" max="16136" width="17.28515625" style="50" customWidth="1"/>
    <col min="16137" max="16137" width="19.140625" style="50" customWidth="1"/>
    <col min="16138" max="16139" width="8.85546875" style="50"/>
    <col min="16140" max="16140" width="14.42578125" style="50" customWidth="1"/>
    <col min="16141" max="16142" width="8.85546875" style="50"/>
    <col min="16143" max="16143" width="15.140625" style="50" customWidth="1"/>
    <col min="16144" max="16384" width="8.85546875" style="50"/>
  </cols>
  <sheetData>
    <row r="1" spans="1:9" ht="18" customHeight="1">
      <c r="A1" s="305" t="s">
        <v>118</v>
      </c>
      <c r="B1" s="306"/>
      <c r="C1" s="306"/>
      <c r="D1" s="306"/>
      <c r="E1" s="306"/>
      <c r="F1" s="306"/>
      <c r="G1" s="306"/>
      <c r="H1" s="307"/>
      <c r="I1" s="165" t="s">
        <v>45</v>
      </c>
    </row>
    <row r="2" spans="1:9" ht="7.9" customHeight="1">
      <c r="A2" s="308"/>
      <c r="B2" s="308"/>
      <c r="C2" s="308"/>
      <c r="D2" s="308"/>
      <c r="E2" s="308"/>
      <c r="F2" s="308"/>
      <c r="G2" s="308"/>
      <c r="H2" s="308"/>
      <c r="I2" s="166"/>
    </row>
    <row r="3" spans="1:9" ht="18" customHeight="1">
      <c r="A3" s="57" t="s">
        <v>9</v>
      </c>
      <c r="B3" s="237">
        <f>'YILI BÜTÇ T-1'!B3:C3</f>
        <v>0</v>
      </c>
      <c r="C3" s="237"/>
      <c r="D3" s="55"/>
      <c r="E3" s="55"/>
      <c r="I3" s="167"/>
    </row>
    <row r="4" spans="1:9" ht="6" customHeight="1">
      <c r="A4" s="55"/>
      <c r="B4" s="59"/>
      <c r="C4" s="59"/>
      <c r="D4" s="59"/>
      <c r="E4" s="55"/>
      <c r="I4" s="167"/>
    </row>
    <row r="5" spans="1:9" ht="15" customHeight="1">
      <c r="A5" s="242" t="s">
        <v>74</v>
      </c>
      <c r="B5" s="242"/>
      <c r="C5" s="242"/>
      <c r="D5" s="242"/>
      <c r="E5" s="242"/>
      <c r="F5" s="242"/>
      <c r="G5" s="242"/>
      <c r="H5" s="242"/>
      <c r="I5" s="168" t="s">
        <v>69</v>
      </c>
    </row>
    <row r="6" spans="1:9" ht="15" customHeight="1">
      <c r="A6" s="56">
        <v>1</v>
      </c>
      <c r="B6" s="253" t="s">
        <v>75</v>
      </c>
      <c r="C6" s="253"/>
      <c r="D6" s="253"/>
      <c r="E6" s="253"/>
      <c r="F6" s="253"/>
      <c r="G6" s="253"/>
      <c r="H6" s="253"/>
      <c r="I6" s="160"/>
    </row>
    <row r="7" spans="1:9" ht="15" customHeight="1">
      <c r="A7" s="316">
        <v>2</v>
      </c>
      <c r="B7" s="310" t="s">
        <v>95</v>
      </c>
      <c r="C7" s="311"/>
      <c r="D7" s="312"/>
      <c r="E7" s="309" t="s">
        <v>96</v>
      </c>
      <c r="F7" s="309"/>
      <c r="G7" s="309"/>
      <c r="H7" s="309"/>
      <c r="I7" s="160"/>
    </row>
    <row r="8" spans="1:9" ht="15" customHeight="1">
      <c r="A8" s="316"/>
      <c r="B8" s="313"/>
      <c r="C8" s="314"/>
      <c r="D8" s="315"/>
      <c r="E8" s="309" t="s">
        <v>36</v>
      </c>
      <c r="F8" s="309" t="s">
        <v>78</v>
      </c>
      <c r="G8" s="309"/>
      <c r="H8" s="309"/>
      <c r="I8" s="160"/>
    </row>
    <row r="9" spans="1:9" ht="15" customHeight="1">
      <c r="A9" s="56">
        <v>3</v>
      </c>
      <c r="B9" s="253" t="s">
        <v>84</v>
      </c>
      <c r="C9" s="253"/>
      <c r="D9" s="253"/>
      <c r="E9" s="253"/>
      <c r="F9" s="253"/>
      <c r="G9" s="253"/>
      <c r="H9" s="253"/>
      <c r="I9" s="160"/>
    </row>
    <row r="10" spans="1:9" ht="15" customHeight="1">
      <c r="A10" s="56">
        <v>4</v>
      </c>
      <c r="B10" s="253" t="s">
        <v>85</v>
      </c>
      <c r="C10" s="253"/>
      <c r="D10" s="253"/>
      <c r="E10" s="253"/>
      <c r="F10" s="253"/>
      <c r="G10" s="253"/>
      <c r="H10" s="253"/>
      <c r="I10" s="160"/>
    </row>
    <row r="11" spans="1:9" ht="15" customHeight="1">
      <c r="A11" s="264">
        <v>5</v>
      </c>
      <c r="B11" s="254" t="s">
        <v>88</v>
      </c>
      <c r="C11" s="255"/>
      <c r="D11" s="325"/>
      <c r="E11" s="309" t="s">
        <v>77</v>
      </c>
      <c r="F11" s="309"/>
      <c r="G11" s="309"/>
      <c r="H11" s="309"/>
      <c r="I11" s="169"/>
    </row>
    <row r="12" spans="1:9" ht="15" customHeight="1">
      <c r="A12" s="264"/>
      <c r="B12" s="256"/>
      <c r="C12" s="257"/>
      <c r="D12" s="326"/>
      <c r="E12" s="322" t="s">
        <v>80</v>
      </c>
      <c r="F12" s="323" t="s">
        <v>78</v>
      </c>
      <c r="G12" s="323"/>
      <c r="H12" s="324"/>
      <c r="I12" s="169"/>
    </row>
    <row r="13" spans="1:9" ht="15" customHeight="1">
      <c r="A13" s="264"/>
      <c r="B13" s="256"/>
      <c r="C13" s="257"/>
      <c r="D13" s="325"/>
      <c r="E13" s="309" t="s">
        <v>79</v>
      </c>
      <c r="F13" s="309" t="s">
        <v>79</v>
      </c>
      <c r="G13" s="309"/>
      <c r="H13" s="309"/>
      <c r="I13" s="169"/>
    </row>
    <row r="14" spans="1:9" ht="15" customHeight="1">
      <c r="A14" s="264"/>
      <c r="B14" s="256"/>
      <c r="C14" s="257"/>
      <c r="D14" s="326"/>
      <c r="E14" s="322" t="s">
        <v>36</v>
      </c>
      <c r="F14" s="323" t="s">
        <v>78</v>
      </c>
      <c r="G14" s="323"/>
      <c r="H14" s="324"/>
      <c r="I14" s="169"/>
    </row>
    <row r="15" spans="1:9" ht="15" customHeight="1">
      <c r="A15" s="153">
        <v>6</v>
      </c>
      <c r="B15" s="259" t="s">
        <v>156</v>
      </c>
      <c r="C15" s="260"/>
      <c r="D15" s="260"/>
      <c r="E15" s="260"/>
      <c r="F15" s="260"/>
      <c r="G15" s="260"/>
      <c r="H15" s="261"/>
      <c r="I15" s="169"/>
    </row>
    <row r="16" spans="1:9" ht="15" customHeight="1">
      <c r="A16" s="317" t="s">
        <v>81</v>
      </c>
      <c r="B16" s="317"/>
      <c r="C16" s="317"/>
      <c r="D16" s="317"/>
      <c r="E16" s="317"/>
      <c r="F16" s="317"/>
      <c r="G16" s="317"/>
      <c r="H16" s="317"/>
      <c r="I16" s="161">
        <f>SUM(I6:I15)</f>
        <v>0</v>
      </c>
    </row>
    <row r="17" spans="1:10" ht="7.9" customHeight="1">
      <c r="A17" s="60"/>
      <c r="B17" s="60"/>
      <c r="C17" s="60"/>
      <c r="D17" s="60"/>
      <c r="E17" s="60"/>
      <c r="F17" s="60"/>
      <c r="G17" s="60"/>
      <c r="H17" s="60"/>
      <c r="I17" s="170"/>
      <c r="J17" s="54"/>
    </row>
    <row r="18" spans="1:10" ht="15" customHeight="1">
      <c r="A18" s="242" t="s">
        <v>71</v>
      </c>
      <c r="B18" s="242"/>
      <c r="C18" s="242"/>
      <c r="D18" s="242"/>
      <c r="E18" s="242"/>
      <c r="F18" s="242"/>
      <c r="G18" s="242"/>
      <c r="H18" s="242"/>
      <c r="I18" s="168" t="s">
        <v>69</v>
      </c>
    </row>
    <row r="19" spans="1:10" ht="15" customHeight="1">
      <c r="A19" s="236" t="s">
        <v>86</v>
      </c>
      <c r="B19" s="252" t="s">
        <v>10</v>
      </c>
      <c r="C19" s="252"/>
      <c r="D19" s="244" t="s">
        <v>14</v>
      </c>
      <c r="E19" s="244"/>
      <c r="F19" s="244"/>
      <c r="G19" s="244"/>
      <c r="H19" s="244"/>
      <c r="I19" s="160"/>
    </row>
    <row r="20" spans="1:10" ht="15" customHeight="1">
      <c r="A20" s="236"/>
      <c r="B20" s="252"/>
      <c r="C20" s="252"/>
      <c r="D20" s="244" t="s">
        <v>11</v>
      </c>
      <c r="E20" s="244"/>
      <c r="F20" s="244"/>
      <c r="G20" s="244"/>
      <c r="H20" s="244"/>
      <c r="I20" s="160"/>
    </row>
    <row r="21" spans="1:10" ht="15" customHeight="1">
      <c r="A21" s="236"/>
      <c r="B21" s="252"/>
      <c r="C21" s="252"/>
      <c r="D21" s="244" t="s">
        <v>12</v>
      </c>
      <c r="E21" s="244"/>
      <c r="F21" s="244"/>
      <c r="G21" s="244"/>
      <c r="H21" s="244"/>
      <c r="I21" s="160"/>
    </row>
    <row r="22" spans="1:10" ht="15" customHeight="1">
      <c r="A22" s="236"/>
      <c r="B22" s="252"/>
      <c r="C22" s="252"/>
      <c r="D22" s="244" t="s">
        <v>76</v>
      </c>
      <c r="E22" s="244"/>
      <c r="F22" s="244"/>
      <c r="G22" s="244"/>
      <c r="H22" s="244"/>
      <c r="I22" s="160"/>
    </row>
    <row r="23" spans="1:10" ht="15" customHeight="1">
      <c r="A23" s="236"/>
      <c r="B23" s="252"/>
      <c r="C23" s="252"/>
      <c r="D23" s="244" t="s">
        <v>13</v>
      </c>
      <c r="E23" s="244"/>
      <c r="F23" s="244"/>
      <c r="G23" s="244"/>
      <c r="H23" s="244"/>
      <c r="I23" s="160"/>
    </row>
    <row r="24" spans="1:10" ht="15" customHeight="1">
      <c r="A24" s="236"/>
      <c r="B24" s="252"/>
      <c r="C24" s="252"/>
      <c r="D24" s="238" t="s">
        <v>72</v>
      </c>
      <c r="E24" s="239"/>
      <c r="F24" s="239"/>
      <c r="G24" s="239"/>
      <c r="H24" s="240"/>
      <c r="I24" s="163">
        <f>SUM(I19:I23)</f>
        <v>0</v>
      </c>
    </row>
    <row r="25" spans="1:10" ht="15" customHeight="1">
      <c r="A25" s="236"/>
      <c r="B25" s="252" t="s">
        <v>15</v>
      </c>
      <c r="C25" s="252"/>
      <c r="D25" s="244" t="s">
        <v>128</v>
      </c>
      <c r="E25" s="244"/>
      <c r="F25" s="244"/>
      <c r="G25" s="244"/>
      <c r="H25" s="244"/>
      <c r="I25" s="160"/>
    </row>
    <row r="26" spans="1:10" ht="15" customHeight="1">
      <c r="A26" s="236"/>
      <c r="B26" s="252"/>
      <c r="C26" s="252"/>
      <c r="D26" s="244" t="s">
        <v>129</v>
      </c>
      <c r="E26" s="244"/>
      <c r="F26" s="244"/>
      <c r="G26" s="244"/>
      <c r="H26" s="244"/>
      <c r="I26" s="160"/>
    </row>
    <row r="27" spans="1:10" ht="15" customHeight="1">
      <c r="A27" s="236"/>
      <c r="B27" s="252"/>
      <c r="C27" s="252"/>
      <c r="D27" s="244" t="s">
        <v>133</v>
      </c>
      <c r="E27" s="244"/>
      <c r="F27" s="244"/>
      <c r="G27" s="244"/>
      <c r="H27" s="244"/>
      <c r="I27" s="160"/>
    </row>
    <row r="28" spans="1:10" ht="15" customHeight="1">
      <c r="A28" s="236"/>
      <c r="B28" s="252"/>
      <c r="C28" s="252"/>
      <c r="D28" s="244" t="s">
        <v>134</v>
      </c>
      <c r="E28" s="244"/>
      <c r="F28" s="244"/>
      <c r="G28" s="244"/>
      <c r="H28" s="244"/>
      <c r="I28" s="160"/>
    </row>
    <row r="29" spans="1:10" ht="15" customHeight="1">
      <c r="A29" s="236"/>
      <c r="B29" s="252"/>
      <c r="C29" s="252"/>
      <c r="D29" s="244" t="s">
        <v>135</v>
      </c>
      <c r="E29" s="244"/>
      <c r="F29" s="244"/>
      <c r="G29" s="244"/>
      <c r="H29" s="244"/>
      <c r="I29" s="160"/>
    </row>
    <row r="30" spans="1:10" ht="15" customHeight="1">
      <c r="A30" s="236"/>
      <c r="B30" s="252"/>
      <c r="C30" s="252"/>
      <c r="D30" s="238" t="s">
        <v>72</v>
      </c>
      <c r="E30" s="239"/>
      <c r="F30" s="239"/>
      <c r="G30" s="239"/>
      <c r="H30" s="240"/>
      <c r="I30" s="163">
        <f>SUM(I25:I29)</f>
        <v>0</v>
      </c>
    </row>
    <row r="31" spans="1:10" ht="15" customHeight="1">
      <c r="A31" s="236"/>
      <c r="B31" s="252" t="s">
        <v>16</v>
      </c>
      <c r="C31" s="252"/>
      <c r="D31" s="244" t="s">
        <v>17</v>
      </c>
      <c r="E31" s="244"/>
      <c r="F31" s="244"/>
      <c r="G31" s="244"/>
      <c r="H31" s="244"/>
      <c r="I31" s="160"/>
    </row>
    <row r="32" spans="1:10" ht="15" customHeight="1">
      <c r="A32" s="236"/>
      <c r="B32" s="252"/>
      <c r="C32" s="252"/>
      <c r="D32" s="244" t="s">
        <v>18</v>
      </c>
      <c r="E32" s="244"/>
      <c r="F32" s="244"/>
      <c r="G32" s="244"/>
      <c r="H32" s="244"/>
      <c r="I32" s="160"/>
    </row>
    <row r="33" spans="1:15" ht="15" customHeight="1">
      <c r="A33" s="236"/>
      <c r="B33" s="252"/>
      <c r="C33" s="252"/>
      <c r="D33" s="244" t="s">
        <v>19</v>
      </c>
      <c r="E33" s="244"/>
      <c r="F33" s="244"/>
      <c r="G33" s="244"/>
      <c r="H33" s="244"/>
      <c r="I33" s="160"/>
    </row>
    <row r="34" spans="1:15" ht="15" customHeight="1">
      <c r="A34" s="236"/>
      <c r="B34" s="252"/>
      <c r="C34" s="252"/>
      <c r="D34" s="238" t="s">
        <v>72</v>
      </c>
      <c r="E34" s="239"/>
      <c r="F34" s="239"/>
      <c r="G34" s="239"/>
      <c r="H34" s="240"/>
      <c r="I34" s="163">
        <f>SUM(I31:I33)</f>
        <v>0</v>
      </c>
    </row>
    <row r="35" spans="1:15" ht="15" customHeight="1">
      <c r="A35" s="236"/>
      <c r="B35" s="319" t="s">
        <v>73</v>
      </c>
      <c r="C35" s="320"/>
      <c r="D35" s="320"/>
      <c r="E35" s="320"/>
      <c r="F35" s="320"/>
      <c r="G35" s="320"/>
      <c r="H35" s="321"/>
      <c r="I35" s="171">
        <f>I24+I30+I34</f>
        <v>0</v>
      </c>
    </row>
    <row r="36" spans="1:15" ht="15" customHeight="1">
      <c r="A36" s="236" t="s">
        <v>91</v>
      </c>
      <c r="B36" s="237" t="s">
        <v>92</v>
      </c>
      <c r="C36" s="237"/>
      <c r="D36" s="241" t="s">
        <v>20</v>
      </c>
      <c r="E36" s="241"/>
      <c r="F36" s="241"/>
      <c r="G36" s="241"/>
      <c r="H36" s="241"/>
      <c r="I36" s="160"/>
      <c r="L36" s="52"/>
    </row>
    <row r="37" spans="1:15" ht="15" customHeight="1">
      <c r="A37" s="236"/>
      <c r="B37" s="237"/>
      <c r="C37" s="237"/>
      <c r="D37" s="241" t="s">
        <v>21</v>
      </c>
      <c r="E37" s="241"/>
      <c r="F37" s="241"/>
      <c r="G37" s="241"/>
      <c r="H37" s="241"/>
      <c r="I37" s="160"/>
    </row>
    <row r="38" spans="1:15" ht="15" customHeight="1">
      <c r="A38" s="236"/>
      <c r="B38" s="237"/>
      <c r="C38" s="237"/>
      <c r="D38" s="241" t="s">
        <v>22</v>
      </c>
      <c r="E38" s="241"/>
      <c r="F38" s="241"/>
      <c r="G38" s="241"/>
      <c r="H38" s="241"/>
      <c r="I38" s="160"/>
    </row>
    <row r="39" spans="1:15" ht="15" customHeight="1">
      <c r="A39" s="236"/>
      <c r="B39" s="237"/>
      <c r="C39" s="237"/>
      <c r="D39" s="241" t="s">
        <v>89</v>
      </c>
      <c r="E39" s="241"/>
      <c r="F39" s="241"/>
      <c r="G39" s="241"/>
      <c r="H39" s="241"/>
      <c r="I39" s="160"/>
    </row>
    <row r="40" spans="1:15" ht="15" customHeight="1">
      <c r="A40" s="236"/>
      <c r="B40" s="237"/>
      <c r="C40" s="237"/>
      <c r="D40" s="241" t="s">
        <v>23</v>
      </c>
      <c r="E40" s="241"/>
      <c r="F40" s="241"/>
      <c r="G40" s="241"/>
      <c r="H40" s="241"/>
      <c r="I40" s="160"/>
    </row>
    <row r="41" spans="1:15" ht="15" customHeight="1">
      <c r="A41" s="236"/>
      <c r="B41" s="237"/>
      <c r="C41" s="237"/>
      <c r="D41" s="241" t="s">
        <v>24</v>
      </c>
      <c r="E41" s="241"/>
      <c r="F41" s="241"/>
      <c r="G41" s="241"/>
      <c r="H41" s="241"/>
      <c r="I41" s="160"/>
    </row>
    <row r="42" spans="1:15" ht="15" customHeight="1">
      <c r="A42" s="236"/>
      <c r="B42" s="237"/>
      <c r="C42" s="237"/>
      <c r="D42" s="241" t="s">
        <v>25</v>
      </c>
      <c r="E42" s="241"/>
      <c r="F42" s="241"/>
      <c r="G42" s="241"/>
      <c r="H42" s="241"/>
      <c r="I42" s="160"/>
    </row>
    <row r="43" spans="1:15" ht="15" customHeight="1">
      <c r="A43" s="236"/>
      <c r="B43" s="237"/>
      <c r="C43" s="237"/>
      <c r="D43" s="241" t="s">
        <v>26</v>
      </c>
      <c r="E43" s="241"/>
      <c r="F43" s="241"/>
      <c r="G43" s="241"/>
      <c r="H43" s="241"/>
      <c r="I43" s="160"/>
      <c r="L43" s="52"/>
    </row>
    <row r="44" spans="1:15" ht="15" customHeight="1">
      <c r="A44" s="236"/>
      <c r="B44" s="237"/>
      <c r="C44" s="237"/>
      <c r="D44" s="241" t="s">
        <v>27</v>
      </c>
      <c r="E44" s="241"/>
      <c r="F44" s="241"/>
      <c r="G44" s="241"/>
      <c r="H44" s="241"/>
      <c r="I44" s="160"/>
      <c r="L44" s="52"/>
    </row>
    <row r="45" spans="1:15" ht="15" customHeight="1">
      <c r="A45" s="236"/>
      <c r="B45" s="237"/>
      <c r="C45" s="237"/>
      <c r="D45" s="241" t="s">
        <v>28</v>
      </c>
      <c r="E45" s="241"/>
      <c r="F45" s="241"/>
      <c r="G45" s="241"/>
      <c r="H45" s="241"/>
      <c r="I45" s="160"/>
    </row>
    <row r="46" spans="1:15" ht="15" customHeight="1">
      <c r="A46" s="236"/>
      <c r="B46" s="237"/>
      <c r="C46" s="237"/>
      <c r="D46" s="241" t="s">
        <v>29</v>
      </c>
      <c r="E46" s="241"/>
      <c r="F46" s="241"/>
      <c r="G46" s="241"/>
      <c r="H46" s="241"/>
      <c r="I46" s="160"/>
    </row>
    <row r="47" spans="1:15" ht="15" customHeight="1">
      <c r="A47" s="236"/>
      <c r="B47" s="319" t="s">
        <v>93</v>
      </c>
      <c r="C47" s="320"/>
      <c r="D47" s="320"/>
      <c r="E47" s="320"/>
      <c r="F47" s="320"/>
      <c r="G47" s="320"/>
      <c r="H47" s="321"/>
      <c r="I47" s="171">
        <f>SUM(I36:I46)</f>
        <v>0</v>
      </c>
      <c r="O47" s="53"/>
    </row>
    <row r="48" spans="1:15" ht="15" customHeight="1">
      <c r="A48" s="249" t="s">
        <v>82</v>
      </c>
      <c r="B48" s="250"/>
      <c r="C48" s="250"/>
      <c r="D48" s="250"/>
      <c r="E48" s="250"/>
      <c r="F48" s="250"/>
      <c r="G48" s="250"/>
      <c r="H48" s="251"/>
      <c r="I48" s="172">
        <f>I35+I47</f>
        <v>0</v>
      </c>
    </row>
    <row r="49" spans="1:10" ht="8.4499999999999993" customHeight="1">
      <c r="A49" s="60"/>
      <c r="B49" s="60"/>
      <c r="C49" s="60"/>
      <c r="D49" s="60"/>
      <c r="E49" s="60"/>
      <c r="F49" s="60"/>
      <c r="G49" s="60"/>
      <c r="H49" s="60"/>
      <c r="I49" s="173"/>
    </row>
    <row r="50" spans="1:10" ht="14.45" customHeight="1">
      <c r="A50" s="318" t="s">
        <v>83</v>
      </c>
      <c r="B50" s="318"/>
      <c r="C50" s="318"/>
      <c r="D50" s="318"/>
      <c r="E50" s="318"/>
      <c r="F50" s="318"/>
      <c r="G50" s="318"/>
      <c r="H50" s="318"/>
      <c r="I50" s="174">
        <f>I16-I48</f>
        <v>0</v>
      </c>
    </row>
    <row r="51" spans="1:10" ht="8.4499999999999993" customHeight="1">
      <c r="A51" s="54"/>
      <c r="B51" s="54"/>
      <c r="C51" s="245"/>
      <c r="D51" s="245"/>
      <c r="E51" s="54"/>
      <c r="F51" s="54"/>
      <c r="G51" s="54"/>
      <c r="H51" s="54"/>
      <c r="I51" s="175"/>
    </row>
    <row r="52" spans="1:10" ht="100.9" customHeight="1">
      <c r="A52" s="246" t="s">
        <v>70</v>
      </c>
      <c r="B52" s="247"/>
      <c r="C52" s="247"/>
      <c r="D52" s="247"/>
      <c r="E52" s="247"/>
      <c r="F52" s="247" t="s">
        <v>7</v>
      </c>
      <c r="G52" s="247"/>
      <c r="H52" s="247"/>
      <c r="I52" s="248"/>
      <c r="J52" s="54"/>
    </row>
  </sheetData>
  <mergeCells count="62">
    <mergeCell ref="A52:E52"/>
    <mergeCell ref="F52:I52"/>
    <mergeCell ref="E13:H13"/>
    <mergeCell ref="E14:H14"/>
    <mergeCell ref="A18:H18"/>
    <mergeCell ref="A19:A35"/>
    <mergeCell ref="B19:C24"/>
    <mergeCell ref="D19:H19"/>
    <mergeCell ref="D20:H20"/>
    <mergeCell ref="D21:H21"/>
    <mergeCell ref="D22:H22"/>
    <mergeCell ref="D23:H23"/>
    <mergeCell ref="D24:H24"/>
    <mergeCell ref="B25:C30"/>
    <mergeCell ref="D25:H25"/>
    <mergeCell ref="A11:A14"/>
    <mergeCell ref="B11:C14"/>
    <mergeCell ref="E11:H11"/>
    <mergeCell ref="E12:H12"/>
    <mergeCell ref="D13:D14"/>
    <mergeCell ref="D26:H26"/>
    <mergeCell ref="D11:D12"/>
    <mergeCell ref="B15:H15"/>
    <mergeCell ref="D27:H27"/>
    <mergeCell ref="C51:D51"/>
    <mergeCell ref="A16:H16"/>
    <mergeCell ref="A50:H50"/>
    <mergeCell ref="D28:H28"/>
    <mergeCell ref="D46:H46"/>
    <mergeCell ref="B47:H47"/>
    <mergeCell ref="D29:H29"/>
    <mergeCell ref="D30:H30"/>
    <mergeCell ref="B31:C34"/>
    <mergeCell ref="D31:H31"/>
    <mergeCell ref="D32:H32"/>
    <mergeCell ref="D33:H33"/>
    <mergeCell ref="D34:H34"/>
    <mergeCell ref="A48:H48"/>
    <mergeCell ref="B35:H35"/>
    <mergeCell ref="B9:H9"/>
    <mergeCell ref="B10:H10"/>
    <mergeCell ref="B6:H6"/>
    <mergeCell ref="A1:H1"/>
    <mergeCell ref="A2:H2"/>
    <mergeCell ref="B3:C3"/>
    <mergeCell ref="A5:H5"/>
    <mergeCell ref="E8:H8"/>
    <mergeCell ref="B7:D8"/>
    <mergeCell ref="E7:H7"/>
    <mergeCell ref="A7:A8"/>
    <mergeCell ref="A36:A47"/>
    <mergeCell ref="B36:C46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  <mergeCell ref="D45:H45"/>
  </mergeCells>
  <printOptions horizontalCentered="1" verticalCentered="1"/>
  <pageMargins left="0.78740157480314965" right="0.39370078740157483" top="0.15748031496062992" bottom="0.15748031496062992" header="0" footer="0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İL:" error="Listeden il seçiniz.">
          <x14:formula1>
            <xm:f>[2]Sayfa1!#REF!</xm:f>
          </x14:formula1>
          <xm:sqref>B3:C3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G28"/>
  <sheetViews>
    <sheetView showZeros="0" view="pageBreakPreview" topLeftCell="B1" zoomScale="90" zoomScaleNormal="100" zoomScaleSheetLayoutView="90" workbookViewId="0">
      <pane ySplit="5" topLeftCell="A6" activePane="bottomLeft" state="frozen"/>
      <selection pane="bottomLeft" activeCell="T28" sqref="T28:AG28"/>
    </sheetView>
  </sheetViews>
  <sheetFormatPr defaultColWidth="9.140625" defaultRowHeight="11.25"/>
  <cols>
    <col min="1" max="1" width="3.28515625" style="230" customWidth="1"/>
    <col min="2" max="2" width="16.7109375" style="230" customWidth="1"/>
    <col min="3" max="3" width="7.7109375" style="230" customWidth="1"/>
    <col min="4" max="4" width="3.7109375" style="230" customWidth="1"/>
    <col min="5" max="7" width="4" style="231" customWidth="1"/>
    <col min="8" max="9" width="2.5703125" style="231" bestFit="1" customWidth="1"/>
    <col min="10" max="10" width="4" style="231" customWidth="1"/>
    <col min="11" max="11" width="2.5703125" style="231" bestFit="1" customWidth="1"/>
    <col min="12" max="12" width="12.7109375" style="230" customWidth="1"/>
    <col min="13" max="13" width="3.7109375" style="230" customWidth="1"/>
    <col min="14" max="14" width="4.42578125" style="230" customWidth="1"/>
    <col min="15" max="15" width="4.85546875" style="230" bestFit="1" customWidth="1"/>
    <col min="16" max="16" width="3.42578125" style="230" bestFit="1" customWidth="1"/>
    <col min="17" max="17" width="3.7109375" style="230" customWidth="1"/>
    <col min="18" max="18" width="0.85546875" style="230" customWidth="1"/>
    <col min="19" max="20" width="7.7109375" style="232" customWidth="1"/>
    <col min="21" max="22" width="3.42578125" style="233" customWidth="1"/>
    <col min="23" max="23" width="4.7109375" style="233" customWidth="1"/>
    <col min="24" max="24" width="4.42578125" style="234" customWidth="1"/>
    <col min="25" max="25" width="6.42578125" style="234" customWidth="1"/>
    <col min="26" max="26" width="5.85546875" style="235" customWidth="1"/>
    <col min="27" max="27" width="7" style="232" customWidth="1"/>
    <col min="28" max="28" width="4.5703125" style="234" customWidth="1"/>
    <col min="29" max="29" width="6.5703125" style="234" customWidth="1"/>
    <col min="30" max="30" width="4.5703125" style="234" customWidth="1"/>
    <col min="31" max="31" width="6.7109375" style="234" customWidth="1"/>
    <col min="32" max="32" width="5.28515625" style="234" customWidth="1"/>
    <col min="33" max="33" width="13.42578125" style="234" customWidth="1"/>
    <col min="34" max="34" width="16.42578125" style="226" customWidth="1"/>
    <col min="35" max="16384" width="9.140625" style="226"/>
  </cols>
  <sheetData>
    <row r="1" spans="1:33" s="202" customFormat="1" ht="18" customHeight="1">
      <c r="A1" s="107" t="s">
        <v>47</v>
      </c>
      <c r="B1" s="327" t="str">
        <f>'[1]YILI BÜTÇ T-1'!B3:C3</f>
        <v>ANKARA</v>
      </c>
      <c r="C1" s="327"/>
      <c r="D1" s="64"/>
      <c r="E1" s="328" t="s">
        <v>165</v>
      </c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G1" s="203" t="s">
        <v>166</v>
      </c>
    </row>
    <row r="2" spans="1:33" s="202" customFormat="1" ht="7.9" customHeight="1">
      <c r="A2" s="90"/>
      <c r="B2" s="204"/>
      <c r="C2" s="204"/>
      <c r="D2" s="64"/>
      <c r="E2" s="205"/>
      <c r="F2" s="205"/>
      <c r="G2" s="205"/>
      <c r="H2" s="205"/>
      <c r="I2" s="205"/>
      <c r="J2" s="205"/>
      <c r="K2" s="205"/>
      <c r="M2" s="2"/>
      <c r="N2" s="2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</row>
    <row r="3" spans="1:33" s="202" customFormat="1" ht="17.45" customHeight="1">
      <c r="A3" s="283" t="s">
        <v>167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6"/>
      <c r="S3" s="329" t="s">
        <v>168</v>
      </c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</row>
    <row r="4" spans="1:33" s="202" customFormat="1" ht="43.15" customHeight="1">
      <c r="A4" s="282" t="s">
        <v>169</v>
      </c>
      <c r="B4" s="283" t="s">
        <v>46</v>
      </c>
      <c r="C4" s="283" t="s">
        <v>136</v>
      </c>
      <c r="D4" s="284" t="s">
        <v>59</v>
      </c>
      <c r="E4" s="330" t="s">
        <v>127</v>
      </c>
      <c r="F4" s="330"/>
      <c r="G4" s="330"/>
      <c r="H4" s="330"/>
      <c r="I4" s="330"/>
      <c r="J4" s="330"/>
      <c r="K4" s="330"/>
      <c r="L4" s="275" t="s">
        <v>56</v>
      </c>
      <c r="M4" s="275" t="s">
        <v>55</v>
      </c>
      <c r="N4" s="275"/>
      <c r="O4" s="335" t="s">
        <v>60</v>
      </c>
      <c r="P4" s="335"/>
      <c r="Q4" s="335"/>
      <c r="R4" s="207"/>
      <c r="S4" s="336" t="s">
        <v>170</v>
      </c>
      <c r="T4" s="336"/>
      <c r="U4" s="336"/>
      <c r="V4" s="336"/>
      <c r="W4" s="336"/>
      <c r="X4" s="336" t="s">
        <v>171</v>
      </c>
      <c r="Y4" s="336"/>
      <c r="Z4" s="208" t="s">
        <v>172</v>
      </c>
      <c r="AA4" s="209" t="s">
        <v>173</v>
      </c>
      <c r="AB4" s="336" t="s">
        <v>174</v>
      </c>
      <c r="AC4" s="336"/>
      <c r="AD4" s="336" t="s">
        <v>175</v>
      </c>
      <c r="AE4" s="336"/>
      <c r="AF4" s="337" t="s">
        <v>176</v>
      </c>
      <c r="AG4" s="337"/>
    </row>
    <row r="5" spans="1:33" s="202" customFormat="1" ht="66" customHeight="1">
      <c r="A5" s="282"/>
      <c r="B5" s="283"/>
      <c r="C5" s="283"/>
      <c r="D5" s="285"/>
      <c r="E5" s="210" t="s">
        <v>52</v>
      </c>
      <c r="F5" s="210" t="s">
        <v>48</v>
      </c>
      <c r="G5" s="210" t="s">
        <v>177</v>
      </c>
      <c r="H5" s="210" t="s">
        <v>154</v>
      </c>
      <c r="I5" s="210" t="s">
        <v>49</v>
      </c>
      <c r="J5" s="210" t="s">
        <v>178</v>
      </c>
      <c r="K5" s="210" t="s">
        <v>50</v>
      </c>
      <c r="L5" s="275"/>
      <c r="M5" s="28" t="s">
        <v>54</v>
      </c>
      <c r="N5" s="28" t="s">
        <v>179</v>
      </c>
      <c r="O5" s="28" t="s">
        <v>180</v>
      </c>
      <c r="P5" s="28" t="s">
        <v>57</v>
      </c>
      <c r="Q5" s="28" t="s">
        <v>58</v>
      </c>
      <c r="R5" s="211"/>
      <c r="S5" s="209" t="s">
        <v>40</v>
      </c>
      <c r="T5" s="209" t="s">
        <v>181</v>
      </c>
      <c r="U5" s="212" t="s">
        <v>182</v>
      </c>
      <c r="V5" s="212" t="s">
        <v>183</v>
      </c>
      <c r="W5" s="213" t="s">
        <v>184</v>
      </c>
      <c r="X5" s="209" t="s">
        <v>185</v>
      </c>
      <c r="Y5" s="209" t="s">
        <v>186</v>
      </c>
      <c r="Z5" s="214" t="s">
        <v>187</v>
      </c>
      <c r="AA5" s="209" t="s">
        <v>188</v>
      </c>
      <c r="AB5" s="209" t="s">
        <v>185</v>
      </c>
      <c r="AC5" s="209" t="s">
        <v>189</v>
      </c>
      <c r="AD5" s="209" t="s">
        <v>185</v>
      </c>
      <c r="AE5" s="209" t="s">
        <v>189</v>
      </c>
      <c r="AF5" s="209" t="s">
        <v>190</v>
      </c>
      <c r="AG5" s="209" t="s">
        <v>191</v>
      </c>
    </row>
    <row r="6" spans="1:33" s="202" customFormat="1" ht="18" customHeight="1">
      <c r="A6" s="19">
        <v>1</v>
      </c>
      <c r="B6" s="215">
        <f>'[1]YPM PRG T-2'!B5</f>
        <v>0</v>
      </c>
      <c r="C6" s="215">
        <f>'[1]YPM PRG T-2'!C5</f>
        <v>0</v>
      </c>
      <c r="D6" s="216">
        <f>'[1]YPM PRG T-2'!D5</f>
        <v>0</v>
      </c>
      <c r="E6" s="217">
        <f>'[1]YPM PRG T-2'!E5</f>
        <v>0</v>
      </c>
      <c r="F6" s="217">
        <f>'[1]YPM PRG T-2'!F5</f>
        <v>0</v>
      </c>
      <c r="G6" s="217">
        <f>'[1]YPM PRG T-2'!G5</f>
        <v>0</v>
      </c>
      <c r="H6" s="217">
        <f>'[1]YPM PRG T-2'!H5</f>
        <v>0</v>
      </c>
      <c r="I6" s="217">
        <f>'[1]YPM PRG T-2'!I5</f>
        <v>0</v>
      </c>
      <c r="J6" s="217">
        <f>'[1]YPM PRG T-2'!J5</f>
        <v>0</v>
      </c>
      <c r="K6" s="217">
        <f>'[1]YPM PRG T-2'!K5</f>
        <v>0</v>
      </c>
      <c r="L6" s="218">
        <f>'[1]YPM PRG T-2'!N5</f>
        <v>0</v>
      </c>
      <c r="M6" s="219">
        <f>'[1]YPM PRG T-2'!O5</f>
        <v>0</v>
      </c>
      <c r="N6" s="219">
        <f>'[1]YPM PRG T-2'!P5</f>
        <v>0</v>
      </c>
      <c r="O6" s="219">
        <f>+'[1]YPM PRG T-2'!Q5</f>
        <v>0</v>
      </c>
      <c r="P6" s="219">
        <f>'[1]YPM PRG T-2'!S5</f>
        <v>0</v>
      </c>
      <c r="Q6" s="220">
        <f>+'[1]YPM PRG T-2'!S5</f>
        <v>0</v>
      </c>
      <c r="R6" s="221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</row>
    <row r="7" spans="1:33" s="202" customFormat="1" ht="18" customHeight="1">
      <c r="A7" s="19">
        <v>2</v>
      </c>
      <c r="B7" s="215">
        <f>'[1]YPM PRG T-2'!B6</f>
        <v>0</v>
      </c>
      <c r="C7" s="215">
        <f>'[1]YPM PRG T-2'!C6</f>
        <v>0</v>
      </c>
      <c r="D7" s="216">
        <f>'[1]YPM PRG T-2'!D6</f>
        <v>0</v>
      </c>
      <c r="E7" s="217">
        <f>'[1]YPM PRG T-2'!E6</f>
        <v>0</v>
      </c>
      <c r="F7" s="217">
        <f>'[1]YPM PRG T-2'!F6</f>
        <v>0</v>
      </c>
      <c r="G7" s="217">
        <f>'[1]YPM PRG T-2'!G6</f>
        <v>0</v>
      </c>
      <c r="H7" s="217">
        <f>'[1]YPM PRG T-2'!H6</f>
        <v>0</v>
      </c>
      <c r="I7" s="217">
        <f>'[1]YPM PRG T-2'!I6</f>
        <v>0</v>
      </c>
      <c r="J7" s="217">
        <f>'[1]YPM PRG T-2'!J6</f>
        <v>0</v>
      </c>
      <c r="K7" s="217"/>
      <c r="L7" s="218">
        <f>'[1]YPM PRG T-2'!N6</f>
        <v>0</v>
      </c>
      <c r="M7" s="219">
        <f>'[1]YPM PRG T-2'!O6</f>
        <v>0</v>
      </c>
      <c r="N7" s="219">
        <f>'[1]YPM PRG T-2'!P6</f>
        <v>0</v>
      </c>
      <c r="O7" s="219">
        <f>+'[1]YPM PRG T-2'!Q6</f>
        <v>0</v>
      </c>
      <c r="P7" s="219">
        <f>'[1]YPM PRG T-2'!S6</f>
        <v>0</v>
      </c>
      <c r="Q7" s="220">
        <f>+'[1]YPM PRG T-2'!S6</f>
        <v>0</v>
      </c>
      <c r="R7" s="221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</row>
    <row r="8" spans="1:33" s="202" customFormat="1" ht="18" customHeight="1">
      <c r="A8" s="19">
        <v>3</v>
      </c>
      <c r="B8" s="215">
        <f>'[1]YPM PRG T-2'!B7</f>
        <v>0</v>
      </c>
      <c r="C8" s="215">
        <f>'[1]YPM PRG T-2'!C7</f>
        <v>0</v>
      </c>
      <c r="D8" s="216">
        <f>'[1]YPM PRG T-2'!D7</f>
        <v>0</v>
      </c>
      <c r="E8" s="217">
        <f>'[1]YPM PRG T-2'!E7</f>
        <v>0</v>
      </c>
      <c r="F8" s="217">
        <f>'[1]YPM PRG T-2'!F7</f>
        <v>0</v>
      </c>
      <c r="G8" s="217">
        <f>'[1]YPM PRG T-2'!G7</f>
        <v>0</v>
      </c>
      <c r="H8" s="217">
        <f>'[1]YPM PRG T-2'!H7</f>
        <v>0</v>
      </c>
      <c r="I8" s="217">
        <f>'[1]YPM PRG T-2'!I7</f>
        <v>0</v>
      </c>
      <c r="J8" s="217">
        <f>'[1]YPM PRG T-2'!J7</f>
        <v>0</v>
      </c>
      <c r="K8" s="217">
        <f>'[1]YPM PRG T-2'!K7</f>
        <v>0</v>
      </c>
      <c r="L8" s="218">
        <f>'[1]YPM PRG T-2'!N7</f>
        <v>0</v>
      </c>
      <c r="M8" s="219">
        <f>'[1]YPM PRG T-2'!O7</f>
        <v>0</v>
      </c>
      <c r="N8" s="219">
        <f>'[1]YPM PRG T-2'!P7</f>
        <v>0</v>
      </c>
      <c r="O8" s="219">
        <f>+'[1]YPM PRG T-2'!Q7</f>
        <v>0</v>
      </c>
      <c r="P8" s="219">
        <f>'[1]YPM PRG T-2'!S7</f>
        <v>0</v>
      </c>
      <c r="Q8" s="220">
        <f>+'[1]YPM PRG T-2'!S7</f>
        <v>0</v>
      </c>
      <c r="R8" s="221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</row>
    <row r="9" spans="1:33" s="202" customFormat="1" ht="18" customHeight="1">
      <c r="A9" s="19">
        <v>4</v>
      </c>
      <c r="B9" s="215">
        <f>'[1]YPM PRG T-2'!B8</f>
        <v>0</v>
      </c>
      <c r="C9" s="215">
        <f>'[1]YPM PRG T-2'!C8</f>
        <v>0</v>
      </c>
      <c r="D9" s="216">
        <f>'[1]YPM PRG T-2'!D8</f>
        <v>0</v>
      </c>
      <c r="E9" s="217">
        <f>'[1]YPM PRG T-2'!E8</f>
        <v>0</v>
      </c>
      <c r="F9" s="217">
        <f>'[1]YPM PRG T-2'!F8</f>
        <v>0</v>
      </c>
      <c r="G9" s="217">
        <f>'[1]YPM PRG T-2'!G8</f>
        <v>0</v>
      </c>
      <c r="H9" s="217">
        <f>'[1]YPM PRG T-2'!H8</f>
        <v>0</v>
      </c>
      <c r="I9" s="217">
        <f>'[1]YPM PRG T-2'!I8</f>
        <v>0</v>
      </c>
      <c r="J9" s="217">
        <f>'[1]YPM PRG T-2'!J8</f>
        <v>0</v>
      </c>
      <c r="K9" s="217">
        <f>'[1]YPM PRG T-2'!K8</f>
        <v>0</v>
      </c>
      <c r="L9" s="218">
        <f>'[1]YPM PRG T-2'!N8</f>
        <v>0</v>
      </c>
      <c r="M9" s="219">
        <f>'[1]YPM PRG T-2'!O8</f>
        <v>0</v>
      </c>
      <c r="N9" s="219">
        <f>'[1]YPM PRG T-2'!P8</f>
        <v>0</v>
      </c>
      <c r="O9" s="219">
        <f>+'[1]YPM PRG T-2'!Q8</f>
        <v>0</v>
      </c>
      <c r="P9" s="219">
        <f>'[1]YPM PRG T-2'!S8</f>
        <v>0</v>
      </c>
      <c r="Q9" s="220">
        <f>+'[1]YPM PRG T-2'!S8</f>
        <v>0</v>
      </c>
      <c r="R9" s="221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</row>
    <row r="10" spans="1:33" s="202" customFormat="1" ht="18" customHeight="1">
      <c r="A10" s="19">
        <v>5</v>
      </c>
      <c r="B10" s="215">
        <f>'[1]YPM PRG T-2'!B9</f>
        <v>0</v>
      </c>
      <c r="C10" s="215">
        <f>'[1]YPM PRG T-2'!C9</f>
        <v>0</v>
      </c>
      <c r="D10" s="216">
        <f>'[1]YPM PRG T-2'!D9</f>
        <v>0</v>
      </c>
      <c r="E10" s="217">
        <f>'[1]YPM PRG T-2'!E9</f>
        <v>0</v>
      </c>
      <c r="F10" s="217">
        <f>'[1]YPM PRG T-2'!F9</f>
        <v>0</v>
      </c>
      <c r="G10" s="217">
        <f>'[1]YPM PRG T-2'!G9</f>
        <v>0</v>
      </c>
      <c r="H10" s="217">
        <f>'[1]YPM PRG T-2'!H9</f>
        <v>0</v>
      </c>
      <c r="I10" s="217">
        <f>'[1]YPM PRG T-2'!I9</f>
        <v>0</v>
      </c>
      <c r="J10" s="217">
        <f>'[1]YPM PRG T-2'!J9</f>
        <v>0</v>
      </c>
      <c r="K10" s="217">
        <f>'[1]YPM PRG T-2'!K9</f>
        <v>0</v>
      </c>
      <c r="L10" s="218">
        <f>'[1]YPM PRG T-2'!N9</f>
        <v>0</v>
      </c>
      <c r="M10" s="219">
        <f>'[1]YPM PRG T-2'!O9</f>
        <v>0</v>
      </c>
      <c r="N10" s="219">
        <f>'[1]YPM PRG T-2'!P9</f>
        <v>0</v>
      </c>
      <c r="O10" s="219">
        <f>+'[1]YPM PRG T-2'!Q9</f>
        <v>0</v>
      </c>
      <c r="P10" s="219">
        <f>'[1]YPM PRG T-2'!S9</f>
        <v>0</v>
      </c>
      <c r="Q10" s="220">
        <f>+'[1]YPM PRG T-2'!S9</f>
        <v>0</v>
      </c>
      <c r="R10" s="221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</row>
    <row r="11" spans="1:33" s="202" customFormat="1" ht="18" customHeight="1">
      <c r="A11" s="19">
        <v>6</v>
      </c>
      <c r="B11" s="215">
        <f>'[1]YPM PRG T-2'!B10</f>
        <v>0</v>
      </c>
      <c r="C11" s="215">
        <f>'[1]YPM PRG T-2'!C10</f>
        <v>0</v>
      </c>
      <c r="D11" s="216">
        <f>'[1]YPM PRG T-2'!D10</f>
        <v>0</v>
      </c>
      <c r="E11" s="217">
        <f>'[1]YPM PRG T-2'!E10</f>
        <v>0</v>
      </c>
      <c r="F11" s="217">
        <f>'[1]YPM PRG T-2'!F10</f>
        <v>0</v>
      </c>
      <c r="G11" s="217">
        <f>'[1]YPM PRG T-2'!G10</f>
        <v>0</v>
      </c>
      <c r="H11" s="217">
        <f>'[1]YPM PRG T-2'!H10</f>
        <v>0</v>
      </c>
      <c r="I11" s="217">
        <f>'[1]YPM PRG T-2'!I10</f>
        <v>0</v>
      </c>
      <c r="J11" s="217">
        <f>'[1]YPM PRG T-2'!J10</f>
        <v>0</v>
      </c>
      <c r="K11" s="217">
        <f>'[1]YPM PRG T-2'!K10</f>
        <v>0</v>
      </c>
      <c r="L11" s="218">
        <f>'[1]YPM PRG T-2'!N10</f>
        <v>0</v>
      </c>
      <c r="M11" s="219">
        <f>'[1]YPM PRG T-2'!O10</f>
        <v>0</v>
      </c>
      <c r="N11" s="219">
        <f>'[1]YPM PRG T-2'!P10</f>
        <v>0</v>
      </c>
      <c r="O11" s="219">
        <f>+'[1]YPM PRG T-2'!Q10</f>
        <v>0</v>
      </c>
      <c r="P11" s="219">
        <f>'[1]YPM PRG T-2'!S10</f>
        <v>0</v>
      </c>
      <c r="Q11" s="220">
        <f>+'[1]YPM PRG T-2'!S10</f>
        <v>0</v>
      </c>
      <c r="R11" s="221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</row>
    <row r="12" spans="1:33" s="202" customFormat="1" ht="18" customHeight="1">
      <c r="A12" s="19">
        <v>7</v>
      </c>
      <c r="B12" s="215">
        <f>'[1]YPM PRG T-2'!B11</f>
        <v>0</v>
      </c>
      <c r="C12" s="215">
        <f>'[1]YPM PRG T-2'!C11</f>
        <v>0</v>
      </c>
      <c r="D12" s="216">
        <f>'[1]YPM PRG T-2'!D11</f>
        <v>0</v>
      </c>
      <c r="E12" s="217">
        <f>'[1]YPM PRG T-2'!E11</f>
        <v>0</v>
      </c>
      <c r="F12" s="217">
        <f>'[1]YPM PRG T-2'!F11</f>
        <v>0</v>
      </c>
      <c r="G12" s="217">
        <f>'[1]YPM PRG T-2'!G11</f>
        <v>0</v>
      </c>
      <c r="H12" s="217">
        <f>'[1]YPM PRG T-2'!H11</f>
        <v>0</v>
      </c>
      <c r="I12" s="217">
        <f>'[1]YPM PRG T-2'!I11</f>
        <v>0</v>
      </c>
      <c r="J12" s="217">
        <f>'[1]YPM PRG T-2'!J11</f>
        <v>0</v>
      </c>
      <c r="K12" s="217">
        <f>'[1]YPM PRG T-2'!K11</f>
        <v>0</v>
      </c>
      <c r="L12" s="218">
        <f>'[1]YPM PRG T-2'!N11</f>
        <v>0</v>
      </c>
      <c r="M12" s="219">
        <f>'[1]YPM PRG T-2'!O11</f>
        <v>0</v>
      </c>
      <c r="N12" s="219">
        <f>'[1]YPM PRG T-2'!P11</f>
        <v>0</v>
      </c>
      <c r="O12" s="219">
        <f>+'[1]YPM PRG T-2'!Q11</f>
        <v>0</v>
      </c>
      <c r="P12" s="219">
        <f>'[1]YPM PRG T-2'!S11</f>
        <v>0</v>
      </c>
      <c r="Q12" s="220">
        <f>+'[1]YPM PRG T-2'!S11</f>
        <v>0</v>
      </c>
      <c r="R12" s="221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</row>
    <row r="13" spans="1:33" s="202" customFormat="1" ht="18" customHeight="1">
      <c r="A13" s="19">
        <v>8</v>
      </c>
      <c r="B13" s="215">
        <f>'[1]YPM PRG T-2'!B12</f>
        <v>0</v>
      </c>
      <c r="C13" s="215">
        <f>'[1]YPM PRG T-2'!C12</f>
        <v>0</v>
      </c>
      <c r="D13" s="216">
        <f>'[1]YPM PRG T-2'!D12</f>
        <v>0</v>
      </c>
      <c r="E13" s="217">
        <f>'[1]YPM PRG T-2'!E12</f>
        <v>0</v>
      </c>
      <c r="F13" s="217">
        <f>'[1]YPM PRG T-2'!F12</f>
        <v>0</v>
      </c>
      <c r="G13" s="217">
        <f>'[1]YPM PRG T-2'!G12</f>
        <v>0</v>
      </c>
      <c r="H13" s="217">
        <f>'[1]YPM PRG T-2'!H12</f>
        <v>0</v>
      </c>
      <c r="I13" s="217">
        <f>'[1]YPM PRG T-2'!I12</f>
        <v>0</v>
      </c>
      <c r="J13" s="217">
        <f>'[1]YPM PRG T-2'!J12</f>
        <v>0</v>
      </c>
      <c r="K13" s="217">
        <f>'[1]YPM PRG T-2'!K12</f>
        <v>0</v>
      </c>
      <c r="L13" s="218">
        <f>'[1]YPM PRG T-2'!N12</f>
        <v>0</v>
      </c>
      <c r="M13" s="219">
        <f>'[1]YPM PRG T-2'!O12</f>
        <v>0</v>
      </c>
      <c r="N13" s="219">
        <f>'[1]YPM PRG T-2'!P12</f>
        <v>0</v>
      </c>
      <c r="O13" s="219">
        <f>+'[1]YPM PRG T-2'!Q12</f>
        <v>0</v>
      </c>
      <c r="P13" s="219">
        <f>'[1]YPM PRG T-2'!S12</f>
        <v>0</v>
      </c>
      <c r="Q13" s="220">
        <f>+'[1]YPM PRG T-2'!S12</f>
        <v>0</v>
      </c>
      <c r="R13" s="221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</row>
    <row r="14" spans="1:33" s="202" customFormat="1" ht="18" customHeight="1">
      <c r="A14" s="19">
        <v>9</v>
      </c>
      <c r="B14" s="215">
        <f>'[1]YPM PRG T-2'!B13</f>
        <v>0</v>
      </c>
      <c r="C14" s="215">
        <f>'[1]YPM PRG T-2'!C13</f>
        <v>0</v>
      </c>
      <c r="D14" s="216">
        <f>'[1]YPM PRG T-2'!D13</f>
        <v>0</v>
      </c>
      <c r="E14" s="217">
        <f>'[1]YPM PRG T-2'!E13</f>
        <v>0</v>
      </c>
      <c r="F14" s="217">
        <f>'[1]YPM PRG T-2'!F13</f>
        <v>0</v>
      </c>
      <c r="G14" s="217">
        <f>'[1]YPM PRG T-2'!G13</f>
        <v>0</v>
      </c>
      <c r="H14" s="217">
        <f>'[1]YPM PRG T-2'!H13</f>
        <v>0</v>
      </c>
      <c r="I14" s="217">
        <f>'[1]YPM PRG T-2'!I13</f>
        <v>0</v>
      </c>
      <c r="J14" s="217">
        <f>'[1]YPM PRG T-2'!J13</f>
        <v>0</v>
      </c>
      <c r="K14" s="217">
        <f>'[1]YPM PRG T-2'!K13</f>
        <v>0</v>
      </c>
      <c r="L14" s="218">
        <f>'[1]YPM PRG T-2'!N13</f>
        <v>0</v>
      </c>
      <c r="M14" s="219">
        <f>'[1]YPM PRG T-2'!O13</f>
        <v>0</v>
      </c>
      <c r="N14" s="219">
        <f>'[1]YPM PRG T-2'!P13</f>
        <v>0</v>
      </c>
      <c r="O14" s="219">
        <f>+'[1]YPM PRG T-2'!Q13</f>
        <v>0</v>
      </c>
      <c r="P14" s="219">
        <f>'[1]YPM PRG T-2'!S13</f>
        <v>0</v>
      </c>
      <c r="Q14" s="220">
        <f>+'[1]YPM PRG T-2'!S13</f>
        <v>0</v>
      </c>
      <c r="R14" s="221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</row>
    <row r="15" spans="1:33" s="202" customFormat="1" ht="18" customHeight="1">
      <c r="A15" s="19">
        <v>10</v>
      </c>
      <c r="B15" s="215">
        <f>'[1]YPM PRG T-2'!B14</f>
        <v>0</v>
      </c>
      <c r="C15" s="215">
        <f>'[1]YPM PRG T-2'!C14</f>
        <v>0</v>
      </c>
      <c r="D15" s="216">
        <f>'[1]YPM PRG T-2'!D14</f>
        <v>0</v>
      </c>
      <c r="E15" s="217">
        <f>'[1]YPM PRG T-2'!E14</f>
        <v>0</v>
      </c>
      <c r="F15" s="217">
        <f>'[1]YPM PRG T-2'!F14</f>
        <v>0</v>
      </c>
      <c r="G15" s="217">
        <f>'[1]YPM PRG T-2'!G14</f>
        <v>0</v>
      </c>
      <c r="H15" s="217">
        <f>'[1]YPM PRG T-2'!H14</f>
        <v>0</v>
      </c>
      <c r="I15" s="217">
        <f>'[1]YPM PRG T-2'!I14</f>
        <v>0</v>
      </c>
      <c r="J15" s="217">
        <f>'[1]YPM PRG T-2'!J14</f>
        <v>0</v>
      </c>
      <c r="K15" s="217">
        <f>'[1]YPM PRG T-2'!K14</f>
        <v>0</v>
      </c>
      <c r="L15" s="218">
        <f>'[1]YPM PRG T-2'!N14</f>
        <v>0</v>
      </c>
      <c r="M15" s="219">
        <f>'[1]YPM PRG T-2'!O14</f>
        <v>0</v>
      </c>
      <c r="N15" s="219">
        <f>'[1]YPM PRG T-2'!P14</f>
        <v>0</v>
      </c>
      <c r="O15" s="219">
        <f>+'[1]YPM PRG T-2'!Q14</f>
        <v>0</v>
      </c>
      <c r="P15" s="219">
        <f>'[1]YPM PRG T-2'!S14</f>
        <v>0</v>
      </c>
      <c r="Q15" s="220">
        <f>+'[1]YPM PRG T-2'!S14</f>
        <v>0</v>
      </c>
      <c r="R15" s="221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</row>
    <row r="16" spans="1:33" s="202" customFormat="1" ht="18" customHeight="1">
      <c r="A16" s="19">
        <v>11</v>
      </c>
      <c r="B16" s="215">
        <f>'[1]YPM PRG T-2'!B15</f>
        <v>0</v>
      </c>
      <c r="C16" s="215">
        <f>'[1]YPM PRG T-2'!C15</f>
        <v>0</v>
      </c>
      <c r="D16" s="216">
        <f>'[1]YPM PRG T-2'!D15</f>
        <v>0</v>
      </c>
      <c r="E16" s="217">
        <f>'[1]YPM PRG T-2'!E15</f>
        <v>0</v>
      </c>
      <c r="F16" s="217">
        <f>'[1]YPM PRG T-2'!F15</f>
        <v>0</v>
      </c>
      <c r="G16" s="217">
        <f>'[1]YPM PRG T-2'!G15</f>
        <v>0</v>
      </c>
      <c r="H16" s="217">
        <f>'[1]YPM PRG T-2'!H15</f>
        <v>0</v>
      </c>
      <c r="I16" s="217">
        <f>'[1]YPM PRG T-2'!I15</f>
        <v>0</v>
      </c>
      <c r="J16" s="217">
        <f>'[1]YPM PRG T-2'!J15</f>
        <v>0</v>
      </c>
      <c r="K16" s="217">
        <f>'[1]YPM PRG T-2'!K15</f>
        <v>0</v>
      </c>
      <c r="L16" s="218">
        <f>'[1]YPM PRG T-2'!N15</f>
        <v>0</v>
      </c>
      <c r="M16" s="219">
        <f>'[1]YPM PRG T-2'!O15</f>
        <v>0</v>
      </c>
      <c r="N16" s="219">
        <f>'[1]YPM PRG T-2'!P15</f>
        <v>0</v>
      </c>
      <c r="O16" s="219">
        <f>+'[1]YPM PRG T-2'!Q15</f>
        <v>0</v>
      </c>
      <c r="P16" s="219">
        <f>'[1]YPM PRG T-2'!S15</f>
        <v>0</v>
      </c>
      <c r="Q16" s="220">
        <f>+'[1]YPM PRG T-2'!S15</f>
        <v>0</v>
      </c>
      <c r="R16" s="221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</row>
    <row r="17" spans="1:33" s="202" customFormat="1" ht="18" customHeight="1">
      <c r="A17" s="19">
        <v>12</v>
      </c>
      <c r="B17" s="215">
        <f>'[1]YPM PRG T-2'!B16</f>
        <v>0</v>
      </c>
      <c r="C17" s="215">
        <f>'[1]YPM PRG T-2'!C16</f>
        <v>0</v>
      </c>
      <c r="D17" s="216">
        <f>'[1]YPM PRG T-2'!D16</f>
        <v>0</v>
      </c>
      <c r="E17" s="217">
        <f>'[1]YPM PRG T-2'!E16</f>
        <v>0</v>
      </c>
      <c r="F17" s="217">
        <f>'[1]YPM PRG T-2'!F16</f>
        <v>0</v>
      </c>
      <c r="G17" s="217">
        <f>'[1]YPM PRG T-2'!G16</f>
        <v>0</v>
      </c>
      <c r="H17" s="217">
        <f>'[1]YPM PRG T-2'!H16</f>
        <v>0</v>
      </c>
      <c r="I17" s="217">
        <f>'[1]YPM PRG T-2'!I16</f>
        <v>0</v>
      </c>
      <c r="J17" s="217">
        <f>'[1]YPM PRG T-2'!J16</f>
        <v>0</v>
      </c>
      <c r="K17" s="217">
        <f>'[1]YPM PRG T-2'!K16</f>
        <v>0</v>
      </c>
      <c r="L17" s="218">
        <f>'[1]YPM PRG T-2'!N16</f>
        <v>0</v>
      </c>
      <c r="M17" s="219">
        <f>'[1]YPM PRG T-2'!O16</f>
        <v>0</v>
      </c>
      <c r="N17" s="219">
        <f>'[1]YPM PRG T-2'!P16</f>
        <v>0</v>
      </c>
      <c r="O17" s="219">
        <f>+'[1]YPM PRG T-2'!Q16</f>
        <v>0</v>
      </c>
      <c r="P17" s="219">
        <f>'[1]YPM PRG T-2'!S16</f>
        <v>0</v>
      </c>
      <c r="Q17" s="220">
        <f>+'[1]YPM PRG T-2'!S16</f>
        <v>0</v>
      </c>
      <c r="R17" s="221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</row>
    <row r="18" spans="1:33" s="202" customFormat="1" ht="18" customHeight="1">
      <c r="A18" s="19">
        <v>13</v>
      </c>
      <c r="B18" s="215">
        <f>'[1]YPM PRG T-2'!B17</f>
        <v>0</v>
      </c>
      <c r="C18" s="215">
        <f>'[1]YPM PRG T-2'!C17</f>
        <v>0</v>
      </c>
      <c r="D18" s="216">
        <f>'[1]YPM PRG T-2'!D17</f>
        <v>0</v>
      </c>
      <c r="E18" s="217">
        <f>'[1]YPM PRG T-2'!E17</f>
        <v>0</v>
      </c>
      <c r="F18" s="217">
        <f>'[1]YPM PRG T-2'!F17</f>
        <v>0</v>
      </c>
      <c r="G18" s="217">
        <f>'[1]YPM PRG T-2'!G17</f>
        <v>0</v>
      </c>
      <c r="H18" s="217">
        <f>'[1]YPM PRG T-2'!H17</f>
        <v>0</v>
      </c>
      <c r="I18" s="217">
        <f>'[1]YPM PRG T-2'!I17</f>
        <v>0</v>
      </c>
      <c r="J18" s="217">
        <f>'[1]YPM PRG T-2'!J17</f>
        <v>0</v>
      </c>
      <c r="K18" s="217">
        <f>'[1]YPM PRG T-2'!K17</f>
        <v>0</v>
      </c>
      <c r="L18" s="218">
        <f>'[1]YPM PRG T-2'!N17</f>
        <v>0</v>
      </c>
      <c r="M18" s="219">
        <f>'[1]YPM PRG T-2'!O17</f>
        <v>0</v>
      </c>
      <c r="N18" s="219">
        <f>'[1]YPM PRG T-2'!P17</f>
        <v>0</v>
      </c>
      <c r="O18" s="219">
        <f>+'[1]YPM PRG T-2'!Q17</f>
        <v>0</v>
      </c>
      <c r="P18" s="219">
        <f>'[1]YPM PRG T-2'!S17</f>
        <v>0</v>
      </c>
      <c r="Q18" s="220">
        <f>+'[1]YPM PRG T-2'!S17</f>
        <v>0</v>
      </c>
      <c r="R18" s="221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</row>
    <row r="19" spans="1:33" s="202" customFormat="1" ht="18" customHeight="1">
      <c r="A19" s="19">
        <v>14</v>
      </c>
      <c r="B19" s="215">
        <f>'[1]YPM PRG T-2'!B18</f>
        <v>0</v>
      </c>
      <c r="C19" s="215">
        <f>'[1]YPM PRG T-2'!C18</f>
        <v>0</v>
      </c>
      <c r="D19" s="216">
        <f>'[1]YPM PRG T-2'!D18</f>
        <v>0</v>
      </c>
      <c r="E19" s="217">
        <f>'[1]YPM PRG T-2'!E18</f>
        <v>0</v>
      </c>
      <c r="F19" s="217">
        <f>'[1]YPM PRG T-2'!F18</f>
        <v>0</v>
      </c>
      <c r="G19" s="217">
        <f>'[1]YPM PRG T-2'!G18</f>
        <v>0</v>
      </c>
      <c r="H19" s="217">
        <f>'[1]YPM PRG T-2'!H18</f>
        <v>0</v>
      </c>
      <c r="I19" s="217">
        <f>'[1]YPM PRG T-2'!I18</f>
        <v>0</v>
      </c>
      <c r="J19" s="217">
        <f>'[1]YPM PRG T-2'!J18</f>
        <v>0</v>
      </c>
      <c r="K19" s="217">
        <f>'[1]YPM PRG T-2'!K18</f>
        <v>0</v>
      </c>
      <c r="L19" s="218">
        <f>'[1]YPM PRG T-2'!N18</f>
        <v>0</v>
      </c>
      <c r="M19" s="219">
        <f>'[1]YPM PRG T-2'!O18</f>
        <v>0</v>
      </c>
      <c r="N19" s="219">
        <f>'[1]YPM PRG T-2'!P18</f>
        <v>0</v>
      </c>
      <c r="O19" s="219">
        <f>+'[1]YPM PRG T-2'!Q18</f>
        <v>0</v>
      </c>
      <c r="P19" s="219">
        <f>'[1]YPM PRG T-2'!S18</f>
        <v>0</v>
      </c>
      <c r="Q19" s="220">
        <f>+'[1]YPM PRG T-2'!S18</f>
        <v>0</v>
      </c>
      <c r="R19" s="221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</row>
    <row r="20" spans="1:33" s="202" customFormat="1" ht="18" customHeight="1">
      <c r="A20" s="19">
        <v>15</v>
      </c>
      <c r="B20" s="215">
        <f>'[1]YPM PRG T-2'!B19</f>
        <v>0</v>
      </c>
      <c r="C20" s="215">
        <f>'[1]YPM PRG T-2'!C19</f>
        <v>0</v>
      </c>
      <c r="D20" s="216">
        <f>'[1]YPM PRG T-2'!D19</f>
        <v>0</v>
      </c>
      <c r="E20" s="217">
        <f>'[1]YPM PRG T-2'!E19</f>
        <v>0</v>
      </c>
      <c r="F20" s="217">
        <f>'[1]YPM PRG T-2'!F19</f>
        <v>0</v>
      </c>
      <c r="G20" s="217">
        <f>'[1]YPM PRG T-2'!G19</f>
        <v>0</v>
      </c>
      <c r="H20" s="217">
        <f>'[1]YPM PRG T-2'!H19</f>
        <v>0</v>
      </c>
      <c r="I20" s="217">
        <f>'[1]YPM PRG T-2'!I19</f>
        <v>0</v>
      </c>
      <c r="J20" s="217">
        <f>'[1]YPM PRG T-2'!J19</f>
        <v>0</v>
      </c>
      <c r="K20" s="217">
        <f>'[1]YPM PRG T-2'!K19</f>
        <v>0</v>
      </c>
      <c r="L20" s="218">
        <f>'[1]YPM PRG T-2'!N19</f>
        <v>0</v>
      </c>
      <c r="M20" s="219">
        <f>'[1]YPM PRG T-2'!O19</f>
        <v>0</v>
      </c>
      <c r="N20" s="219">
        <f>'[1]YPM PRG T-2'!P19</f>
        <v>0</v>
      </c>
      <c r="O20" s="219">
        <f>+'[1]YPM PRG T-2'!Q19</f>
        <v>0</v>
      </c>
      <c r="P20" s="219">
        <f>'[1]YPM PRG T-2'!S19</f>
        <v>0</v>
      </c>
      <c r="Q20" s="220">
        <f>+'[1]YPM PRG T-2'!S19</f>
        <v>0</v>
      </c>
      <c r="R20" s="221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</row>
    <row r="21" spans="1:33" s="202" customFormat="1" ht="18" customHeight="1">
      <c r="A21" s="19">
        <v>16</v>
      </c>
      <c r="B21" s="215">
        <f>'[1]YPM PRG T-2'!B20</f>
        <v>0</v>
      </c>
      <c r="C21" s="215">
        <f>'[1]YPM PRG T-2'!C20</f>
        <v>0</v>
      </c>
      <c r="D21" s="216">
        <f>'[1]YPM PRG T-2'!D20</f>
        <v>0</v>
      </c>
      <c r="E21" s="217">
        <f>'[1]YPM PRG T-2'!E20</f>
        <v>0</v>
      </c>
      <c r="F21" s="217">
        <f>'[1]YPM PRG T-2'!F20</f>
        <v>0</v>
      </c>
      <c r="G21" s="217">
        <f>'[1]YPM PRG T-2'!G20</f>
        <v>0</v>
      </c>
      <c r="H21" s="217">
        <f>'[1]YPM PRG T-2'!H20</f>
        <v>0</v>
      </c>
      <c r="I21" s="217">
        <f>'[1]YPM PRG T-2'!I20</f>
        <v>0</v>
      </c>
      <c r="J21" s="217">
        <f>'[1]YPM PRG T-2'!J20</f>
        <v>0</v>
      </c>
      <c r="K21" s="217">
        <f>'[1]YPM PRG T-2'!K20</f>
        <v>0</v>
      </c>
      <c r="L21" s="218">
        <f>'[1]YPM PRG T-2'!N20</f>
        <v>0</v>
      </c>
      <c r="M21" s="219">
        <f>'[1]YPM PRG T-2'!O20</f>
        <v>0</v>
      </c>
      <c r="N21" s="219">
        <f>'[1]YPM PRG T-2'!P20</f>
        <v>0</v>
      </c>
      <c r="O21" s="219">
        <f>+'[1]YPM PRG T-2'!Q20</f>
        <v>0</v>
      </c>
      <c r="P21" s="219">
        <f>'[1]YPM PRG T-2'!S20</f>
        <v>0</v>
      </c>
      <c r="Q21" s="220">
        <f>+'[1]YPM PRG T-2'!S20</f>
        <v>0</v>
      </c>
      <c r="R21" s="221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</row>
    <row r="22" spans="1:33" s="202" customFormat="1" ht="18" customHeight="1">
      <c r="A22" s="19">
        <v>17</v>
      </c>
      <c r="B22" s="215">
        <f>'[1]YPM PRG T-2'!B21</f>
        <v>0</v>
      </c>
      <c r="C22" s="215">
        <f>'[1]YPM PRG T-2'!C21</f>
        <v>0</v>
      </c>
      <c r="D22" s="216">
        <f>'[1]YPM PRG T-2'!D21</f>
        <v>0</v>
      </c>
      <c r="E22" s="217">
        <f>'[1]YPM PRG T-2'!E21</f>
        <v>0</v>
      </c>
      <c r="F22" s="217">
        <f>'[1]YPM PRG T-2'!F21</f>
        <v>0</v>
      </c>
      <c r="G22" s="217">
        <f>'[1]YPM PRG T-2'!G21</f>
        <v>0</v>
      </c>
      <c r="H22" s="217">
        <f>'[1]YPM PRG T-2'!H21</f>
        <v>0</v>
      </c>
      <c r="I22" s="217">
        <f>'[1]YPM PRG T-2'!I21</f>
        <v>0</v>
      </c>
      <c r="J22" s="217">
        <f>'[1]YPM PRG T-2'!J21</f>
        <v>0</v>
      </c>
      <c r="K22" s="217">
        <f>'[1]YPM PRG T-2'!K21</f>
        <v>0</v>
      </c>
      <c r="L22" s="218">
        <f>'[1]YPM PRG T-2'!N21</f>
        <v>0</v>
      </c>
      <c r="M22" s="219">
        <f>'[1]YPM PRG T-2'!O21</f>
        <v>0</v>
      </c>
      <c r="N22" s="219">
        <f>'[1]YPM PRG T-2'!P21</f>
        <v>0</v>
      </c>
      <c r="O22" s="219">
        <f>+'[1]YPM PRG T-2'!Q21</f>
        <v>0</v>
      </c>
      <c r="P22" s="219">
        <f>'[1]YPM PRG T-2'!S21</f>
        <v>0</v>
      </c>
      <c r="Q22" s="220">
        <f>+'[1]YPM PRG T-2'!S21</f>
        <v>0</v>
      </c>
      <c r="R22" s="221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</row>
    <row r="23" spans="1:33" s="202" customFormat="1" ht="18" customHeight="1">
      <c r="A23" s="19">
        <v>18</v>
      </c>
      <c r="B23" s="215">
        <f>'[1]YPM PRG T-2'!B22</f>
        <v>0</v>
      </c>
      <c r="C23" s="215">
        <f>'[1]YPM PRG T-2'!C22</f>
        <v>0</v>
      </c>
      <c r="D23" s="216">
        <f>'[1]YPM PRG T-2'!D22</f>
        <v>0</v>
      </c>
      <c r="E23" s="217">
        <f>'[1]YPM PRG T-2'!E22</f>
        <v>0</v>
      </c>
      <c r="F23" s="217">
        <f>'[1]YPM PRG T-2'!F22</f>
        <v>0</v>
      </c>
      <c r="G23" s="217">
        <f>'[1]YPM PRG T-2'!G22</f>
        <v>0</v>
      </c>
      <c r="H23" s="217">
        <f>'[1]YPM PRG T-2'!H22</f>
        <v>0</v>
      </c>
      <c r="I23" s="217">
        <f>'[1]YPM PRG T-2'!I22</f>
        <v>0</v>
      </c>
      <c r="J23" s="217">
        <f>'[1]YPM PRG T-2'!J22</f>
        <v>0</v>
      </c>
      <c r="K23" s="217">
        <f>'[1]YPM PRG T-2'!K22</f>
        <v>0</v>
      </c>
      <c r="L23" s="218">
        <f>'[1]YPM PRG T-2'!N22</f>
        <v>0</v>
      </c>
      <c r="M23" s="219">
        <f>'[1]YPM PRG T-2'!O22</f>
        <v>0</v>
      </c>
      <c r="N23" s="219">
        <f>'[1]YPM PRG T-2'!P22</f>
        <v>0</v>
      </c>
      <c r="O23" s="219">
        <f>+'[1]YPM PRG T-2'!Q22</f>
        <v>0</v>
      </c>
      <c r="P23" s="219">
        <f>'[1]YPM PRG T-2'!S22</f>
        <v>0</v>
      </c>
      <c r="Q23" s="220">
        <f>+'[1]YPM PRG T-2'!S22</f>
        <v>0</v>
      </c>
      <c r="R23" s="221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</row>
    <row r="24" spans="1:33" s="202" customFormat="1" ht="18" customHeight="1">
      <c r="A24" s="19">
        <v>19</v>
      </c>
      <c r="B24" s="215">
        <f>'[1]YPM PRG T-2'!B23</f>
        <v>0</v>
      </c>
      <c r="C24" s="215">
        <f>'[1]YPM PRG T-2'!C23</f>
        <v>0</v>
      </c>
      <c r="D24" s="216">
        <f>'[1]YPM PRG T-2'!D23</f>
        <v>0</v>
      </c>
      <c r="E24" s="217">
        <f>'[1]YPM PRG T-2'!E23</f>
        <v>0</v>
      </c>
      <c r="F24" s="217">
        <f>'[1]YPM PRG T-2'!F23</f>
        <v>0</v>
      </c>
      <c r="G24" s="217">
        <f>'[1]YPM PRG T-2'!G23</f>
        <v>0</v>
      </c>
      <c r="H24" s="217">
        <f>'[1]YPM PRG T-2'!H23</f>
        <v>0</v>
      </c>
      <c r="I24" s="217">
        <f>'[1]YPM PRG T-2'!I23</f>
        <v>0</v>
      </c>
      <c r="J24" s="217">
        <f>'[1]YPM PRG T-2'!J23</f>
        <v>0</v>
      </c>
      <c r="K24" s="217">
        <f>'[1]YPM PRG T-2'!K23</f>
        <v>0</v>
      </c>
      <c r="L24" s="218">
        <f>'[1]YPM PRG T-2'!N23</f>
        <v>0</v>
      </c>
      <c r="M24" s="219">
        <f>'[1]YPM PRG T-2'!O23</f>
        <v>0</v>
      </c>
      <c r="N24" s="219">
        <f>'[1]YPM PRG T-2'!P23</f>
        <v>0</v>
      </c>
      <c r="O24" s="219">
        <f>+'[1]YPM PRG T-2'!Q23</f>
        <v>0</v>
      </c>
      <c r="P24" s="219">
        <f>'[1]YPM PRG T-2'!S23</f>
        <v>0</v>
      </c>
      <c r="Q24" s="220">
        <f>+'[1]YPM PRG T-2'!S23</f>
        <v>0</v>
      </c>
      <c r="R24" s="221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</row>
    <row r="25" spans="1:33" s="202" customFormat="1" ht="18" customHeight="1">
      <c r="A25" s="19">
        <v>20</v>
      </c>
      <c r="B25" s="215">
        <f>'[1]YPM PRG T-2'!B24</f>
        <v>0</v>
      </c>
      <c r="C25" s="215">
        <f>'[1]YPM PRG T-2'!C24</f>
        <v>0</v>
      </c>
      <c r="D25" s="216">
        <f>'[1]YPM PRG T-2'!D24</f>
        <v>0</v>
      </c>
      <c r="E25" s="217">
        <f>'[1]YPM PRG T-2'!E24</f>
        <v>0</v>
      </c>
      <c r="F25" s="217">
        <f>'[1]YPM PRG T-2'!F24</f>
        <v>0</v>
      </c>
      <c r="G25" s="217">
        <f>'[1]YPM PRG T-2'!G24</f>
        <v>0</v>
      </c>
      <c r="H25" s="217">
        <f>'[1]YPM PRG T-2'!H24</f>
        <v>0</v>
      </c>
      <c r="I25" s="217">
        <f>'[1]YPM PRG T-2'!I24</f>
        <v>0</v>
      </c>
      <c r="J25" s="217">
        <f>'[1]YPM PRG T-2'!J24</f>
        <v>0</v>
      </c>
      <c r="K25" s="217">
        <f>'[1]YPM PRG T-2'!K24</f>
        <v>0</v>
      </c>
      <c r="L25" s="218">
        <f>'[1]YPM PRG T-2'!N24</f>
        <v>0</v>
      </c>
      <c r="M25" s="219">
        <f>'[1]YPM PRG T-2'!O24</f>
        <v>0</v>
      </c>
      <c r="N25" s="219">
        <f>'[1]YPM PRG T-2'!P24</f>
        <v>0</v>
      </c>
      <c r="O25" s="219">
        <f>+'[1]YPM PRG T-2'!Q24</f>
        <v>0</v>
      </c>
      <c r="P25" s="219">
        <f>'[1]YPM PRG T-2'!S24</f>
        <v>0</v>
      </c>
      <c r="Q25" s="220">
        <f>+'[1]YPM PRG T-2'!S24</f>
        <v>0</v>
      </c>
      <c r="R25" s="221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</row>
    <row r="26" spans="1:33" s="225" customFormat="1" ht="18" customHeight="1">
      <c r="A26" s="338" t="s">
        <v>67</v>
      </c>
      <c r="B26" s="338"/>
      <c r="C26" s="338"/>
      <c r="D26" s="338"/>
      <c r="E26" s="223">
        <f>SUM(E6:E25)</f>
        <v>0</v>
      </c>
      <c r="F26" s="223">
        <f t="shared" ref="F26:K26" si="0">SUM(F6:F25)</f>
        <v>0</v>
      </c>
      <c r="G26" s="223">
        <f t="shared" si="0"/>
        <v>0</v>
      </c>
      <c r="H26" s="223">
        <f t="shared" si="0"/>
        <v>0</v>
      </c>
      <c r="I26" s="223">
        <f t="shared" si="0"/>
        <v>0</v>
      </c>
      <c r="J26" s="223">
        <f t="shared" si="0"/>
        <v>0</v>
      </c>
      <c r="K26" s="223">
        <f t="shared" si="0"/>
        <v>0</v>
      </c>
      <c r="L26" s="339"/>
      <c r="M26" s="340"/>
      <c r="N26" s="340"/>
      <c r="O26" s="340"/>
      <c r="P26" s="340"/>
      <c r="Q26" s="341"/>
      <c r="R26" s="224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</row>
    <row r="27" spans="1:33" ht="7.15" customHeight="1">
      <c r="A27" s="343"/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</row>
    <row r="28" spans="1:33" s="229" customFormat="1" ht="100.15" customHeight="1">
      <c r="A28" s="331" t="s">
        <v>6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227"/>
      <c r="S28" s="228"/>
      <c r="T28" s="333" t="s">
        <v>7</v>
      </c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4"/>
    </row>
  </sheetData>
  <sheetProtection formatColumns="0" formatRows="0" autoFilter="0"/>
  <mergeCells count="23">
    <mergeCell ref="A28:Q28"/>
    <mergeCell ref="T28:AG28"/>
    <mergeCell ref="M4:N4"/>
    <mergeCell ref="O4:Q4"/>
    <mergeCell ref="S4:W4"/>
    <mergeCell ref="X4:Y4"/>
    <mergeCell ref="AB4:AC4"/>
    <mergeCell ref="AD4:AE4"/>
    <mergeCell ref="AF4:AG4"/>
    <mergeCell ref="A26:D26"/>
    <mergeCell ref="L26:Q26"/>
    <mergeCell ref="S26:AG26"/>
    <mergeCell ref="A27:AG27"/>
    <mergeCell ref="B1:C1"/>
    <mergeCell ref="E1:AE1"/>
    <mergeCell ref="A3:Q3"/>
    <mergeCell ref="S3:AG3"/>
    <mergeCell ref="A4:A5"/>
    <mergeCell ref="B4:B5"/>
    <mergeCell ref="C4:C5"/>
    <mergeCell ref="D4:D5"/>
    <mergeCell ref="E4:K4"/>
    <mergeCell ref="L4:L5"/>
  </mergeCells>
  <conditionalFormatting sqref="S6:AG25">
    <cfRule type="containsText" dxfId="10" priority="1" operator="containsText" text=".">
      <formula>NOT(ISERROR(SEARCH(".",S6)))</formula>
    </cfRule>
    <cfRule type="containsText" dxfId="9" priority="2" operator="containsText" text="TIR">
      <formula>NOT(ISERROR(SEARCH("TIR",S6)))</formula>
    </cfRule>
    <cfRule type="containsText" dxfId="8" priority="3" operator="containsText" text="CAK">
      <formula>NOT(ISERROR(SEARCH("CAK",S6)))</formula>
    </cfRule>
    <cfRule type="containsText" dxfId="7" priority="4" operator="containsText" text="MA">
      <formula>NOT(ISERROR(SEARCH("MA",S6)))</formula>
    </cfRule>
    <cfRule type="containsText" dxfId="6" priority="5" operator="containsText" text="PIL">
      <formula>NOT(ISERROR(SEARCH("PIL",S6)))</formula>
    </cfRule>
    <cfRule type="containsText" dxfId="5" priority="6" operator="containsText" text="YA">
      <formula>NOT(ISERROR(SEARCH("YA",S6)))</formula>
    </cfRule>
    <cfRule type="containsText" dxfId="4" priority="7" operator="containsText" text="Şİ">
      <formula>NOT(ISERROR(SEARCH("Şİ",S6)))</formula>
    </cfRule>
    <cfRule type="containsText" dxfId="3" priority="8" operator="containsText" text="Gİ">
      <formula>NOT(ISERROR(SEARCH("Gİ",S6)))</formula>
    </cfRule>
    <cfRule type="containsText" dxfId="2" priority="9" operator="containsText" text="Rİ">
      <formula>NOT(ISERROR(SEARCH("Rİ",S6)))</formula>
    </cfRule>
    <cfRule type="containsText" dxfId="1" priority="10" operator="containsText" text="VE">
      <formula>NOT(ISERROR(SEARCH("VE",S6)))</formula>
    </cfRule>
    <cfRule type="containsText" dxfId="0" priority="11" operator="containsText" text="*---">
      <formula>NOT(ISERROR(SEARCH("*---",S6)))</formula>
    </cfRule>
  </conditionalFormatting>
  <printOptions horizontalCentered="1" verticalCentered="1"/>
  <pageMargins left="0.19685039370078741" right="0.19685039370078741" top="0.78740157480314965" bottom="0.19685039370078741" header="0" footer="0"/>
  <pageSetup paperSize="9" scale="79" fitToHeight="0" orientation="landscape" horizontalDpi="4294967293" verticalDpi="4294967293" r:id="rId1"/>
  <rowBreaks count="1" manualBreakCount="1">
    <brk id="28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İL:" error="Listeden il seçiniz.">
          <x14:formula1>
            <xm:f>'[1]SAKIN SİLME'!#REF!</xm:f>
          </x14:formula1>
          <xm:sqref>B1:C1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Zeros="0" zoomScaleNormal="100" zoomScaleSheetLayoutView="160" workbookViewId="0">
      <selection activeCell="K16" sqref="K16"/>
    </sheetView>
  </sheetViews>
  <sheetFormatPr defaultRowHeight="11.25"/>
  <cols>
    <col min="1" max="1" width="3.28515625" style="1" customWidth="1"/>
    <col min="2" max="2" width="12.7109375" style="1" customWidth="1"/>
    <col min="3" max="3" width="6.7109375" style="122" bestFit="1" customWidth="1"/>
    <col min="4" max="7" width="12.7109375" style="122" customWidth="1"/>
    <col min="8" max="9" width="6.7109375" style="122" customWidth="1"/>
    <col min="10" max="257" width="9.140625" style="122"/>
    <col min="258" max="258" width="10.28515625" style="122" customWidth="1"/>
    <col min="259" max="259" width="15.140625" style="122" customWidth="1"/>
    <col min="260" max="260" width="12" style="122" customWidth="1"/>
    <col min="261" max="262" width="14.5703125" style="122" customWidth="1"/>
    <col min="263" max="263" width="11.7109375" style="122" customWidth="1"/>
    <col min="264" max="264" width="13.7109375" style="122" customWidth="1"/>
    <col min="265" max="513" width="9.140625" style="122"/>
    <col min="514" max="514" width="10.28515625" style="122" customWidth="1"/>
    <col min="515" max="515" width="15.140625" style="122" customWidth="1"/>
    <col min="516" max="516" width="12" style="122" customWidth="1"/>
    <col min="517" max="518" width="14.5703125" style="122" customWidth="1"/>
    <col min="519" max="519" width="11.7109375" style="122" customWidth="1"/>
    <col min="520" max="520" width="13.7109375" style="122" customWidth="1"/>
    <col min="521" max="769" width="9.140625" style="122"/>
    <col min="770" max="770" width="10.28515625" style="122" customWidth="1"/>
    <col min="771" max="771" width="15.140625" style="122" customWidth="1"/>
    <col min="772" max="772" width="12" style="122" customWidth="1"/>
    <col min="773" max="774" width="14.5703125" style="122" customWidth="1"/>
    <col min="775" max="775" width="11.7109375" style="122" customWidth="1"/>
    <col min="776" max="776" width="13.7109375" style="122" customWidth="1"/>
    <col min="777" max="1025" width="9.140625" style="122"/>
    <col min="1026" max="1026" width="10.28515625" style="122" customWidth="1"/>
    <col min="1027" max="1027" width="15.140625" style="122" customWidth="1"/>
    <col min="1028" max="1028" width="12" style="122" customWidth="1"/>
    <col min="1029" max="1030" width="14.5703125" style="122" customWidth="1"/>
    <col min="1031" max="1031" width="11.7109375" style="122" customWidth="1"/>
    <col min="1032" max="1032" width="13.7109375" style="122" customWidth="1"/>
    <col min="1033" max="1281" width="9.140625" style="122"/>
    <col min="1282" max="1282" width="10.28515625" style="122" customWidth="1"/>
    <col min="1283" max="1283" width="15.140625" style="122" customWidth="1"/>
    <col min="1284" max="1284" width="12" style="122" customWidth="1"/>
    <col min="1285" max="1286" width="14.5703125" style="122" customWidth="1"/>
    <col min="1287" max="1287" width="11.7109375" style="122" customWidth="1"/>
    <col min="1288" max="1288" width="13.7109375" style="122" customWidth="1"/>
    <col min="1289" max="1537" width="9.140625" style="122"/>
    <col min="1538" max="1538" width="10.28515625" style="122" customWidth="1"/>
    <col min="1539" max="1539" width="15.140625" style="122" customWidth="1"/>
    <col min="1540" max="1540" width="12" style="122" customWidth="1"/>
    <col min="1541" max="1542" width="14.5703125" style="122" customWidth="1"/>
    <col min="1543" max="1543" width="11.7109375" style="122" customWidth="1"/>
    <col min="1544" max="1544" width="13.7109375" style="122" customWidth="1"/>
    <col min="1545" max="1793" width="9.140625" style="122"/>
    <col min="1794" max="1794" width="10.28515625" style="122" customWidth="1"/>
    <col min="1795" max="1795" width="15.140625" style="122" customWidth="1"/>
    <col min="1796" max="1796" width="12" style="122" customWidth="1"/>
    <col min="1797" max="1798" width="14.5703125" style="122" customWidth="1"/>
    <col min="1799" max="1799" width="11.7109375" style="122" customWidth="1"/>
    <col min="1800" max="1800" width="13.7109375" style="122" customWidth="1"/>
    <col min="1801" max="2049" width="9.140625" style="122"/>
    <col min="2050" max="2050" width="10.28515625" style="122" customWidth="1"/>
    <col min="2051" max="2051" width="15.140625" style="122" customWidth="1"/>
    <col min="2052" max="2052" width="12" style="122" customWidth="1"/>
    <col min="2053" max="2054" width="14.5703125" style="122" customWidth="1"/>
    <col min="2055" max="2055" width="11.7109375" style="122" customWidth="1"/>
    <col min="2056" max="2056" width="13.7109375" style="122" customWidth="1"/>
    <col min="2057" max="2305" width="9.140625" style="122"/>
    <col min="2306" max="2306" width="10.28515625" style="122" customWidth="1"/>
    <col min="2307" max="2307" width="15.140625" style="122" customWidth="1"/>
    <col min="2308" max="2308" width="12" style="122" customWidth="1"/>
    <col min="2309" max="2310" width="14.5703125" style="122" customWidth="1"/>
    <col min="2311" max="2311" width="11.7109375" style="122" customWidth="1"/>
    <col min="2312" max="2312" width="13.7109375" style="122" customWidth="1"/>
    <col min="2313" max="2561" width="9.140625" style="122"/>
    <col min="2562" max="2562" width="10.28515625" style="122" customWidth="1"/>
    <col min="2563" max="2563" width="15.140625" style="122" customWidth="1"/>
    <col min="2564" max="2564" width="12" style="122" customWidth="1"/>
    <col min="2565" max="2566" width="14.5703125" style="122" customWidth="1"/>
    <col min="2567" max="2567" width="11.7109375" style="122" customWidth="1"/>
    <col min="2568" max="2568" width="13.7109375" style="122" customWidth="1"/>
    <col min="2569" max="2817" width="9.140625" style="122"/>
    <col min="2818" max="2818" width="10.28515625" style="122" customWidth="1"/>
    <col min="2819" max="2819" width="15.140625" style="122" customWidth="1"/>
    <col min="2820" max="2820" width="12" style="122" customWidth="1"/>
    <col min="2821" max="2822" width="14.5703125" style="122" customWidth="1"/>
    <col min="2823" max="2823" width="11.7109375" style="122" customWidth="1"/>
    <col min="2824" max="2824" width="13.7109375" style="122" customWidth="1"/>
    <col min="2825" max="3073" width="9.140625" style="122"/>
    <col min="3074" max="3074" width="10.28515625" style="122" customWidth="1"/>
    <col min="3075" max="3075" width="15.140625" style="122" customWidth="1"/>
    <col min="3076" max="3076" width="12" style="122" customWidth="1"/>
    <col min="3077" max="3078" width="14.5703125" style="122" customWidth="1"/>
    <col min="3079" max="3079" width="11.7109375" style="122" customWidth="1"/>
    <col min="3080" max="3080" width="13.7109375" style="122" customWidth="1"/>
    <col min="3081" max="3329" width="9.140625" style="122"/>
    <col min="3330" max="3330" width="10.28515625" style="122" customWidth="1"/>
    <col min="3331" max="3331" width="15.140625" style="122" customWidth="1"/>
    <col min="3332" max="3332" width="12" style="122" customWidth="1"/>
    <col min="3333" max="3334" width="14.5703125" style="122" customWidth="1"/>
    <col min="3335" max="3335" width="11.7109375" style="122" customWidth="1"/>
    <col min="3336" max="3336" width="13.7109375" style="122" customWidth="1"/>
    <col min="3337" max="3585" width="9.140625" style="122"/>
    <col min="3586" max="3586" width="10.28515625" style="122" customWidth="1"/>
    <col min="3587" max="3587" width="15.140625" style="122" customWidth="1"/>
    <col min="3588" max="3588" width="12" style="122" customWidth="1"/>
    <col min="3589" max="3590" width="14.5703125" style="122" customWidth="1"/>
    <col min="3591" max="3591" width="11.7109375" style="122" customWidth="1"/>
    <col min="3592" max="3592" width="13.7109375" style="122" customWidth="1"/>
    <col min="3593" max="3841" width="9.140625" style="122"/>
    <col min="3842" max="3842" width="10.28515625" style="122" customWidth="1"/>
    <col min="3843" max="3843" width="15.140625" style="122" customWidth="1"/>
    <col min="3844" max="3844" width="12" style="122" customWidth="1"/>
    <col min="3845" max="3846" width="14.5703125" style="122" customWidth="1"/>
    <col min="3847" max="3847" width="11.7109375" style="122" customWidth="1"/>
    <col min="3848" max="3848" width="13.7109375" style="122" customWidth="1"/>
    <col min="3849" max="4097" width="9.140625" style="122"/>
    <col min="4098" max="4098" width="10.28515625" style="122" customWidth="1"/>
    <col min="4099" max="4099" width="15.140625" style="122" customWidth="1"/>
    <col min="4100" max="4100" width="12" style="122" customWidth="1"/>
    <col min="4101" max="4102" width="14.5703125" style="122" customWidth="1"/>
    <col min="4103" max="4103" width="11.7109375" style="122" customWidth="1"/>
    <col min="4104" max="4104" width="13.7109375" style="122" customWidth="1"/>
    <col min="4105" max="4353" width="9.140625" style="122"/>
    <col min="4354" max="4354" width="10.28515625" style="122" customWidth="1"/>
    <col min="4355" max="4355" width="15.140625" style="122" customWidth="1"/>
    <col min="4356" max="4356" width="12" style="122" customWidth="1"/>
    <col min="4357" max="4358" width="14.5703125" style="122" customWidth="1"/>
    <col min="4359" max="4359" width="11.7109375" style="122" customWidth="1"/>
    <col min="4360" max="4360" width="13.7109375" style="122" customWidth="1"/>
    <col min="4361" max="4609" width="9.140625" style="122"/>
    <col min="4610" max="4610" width="10.28515625" style="122" customWidth="1"/>
    <col min="4611" max="4611" width="15.140625" style="122" customWidth="1"/>
    <col min="4612" max="4612" width="12" style="122" customWidth="1"/>
    <col min="4613" max="4614" width="14.5703125" style="122" customWidth="1"/>
    <col min="4615" max="4615" width="11.7109375" style="122" customWidth="1"/>
    <col min="4616" max="4616" width="13.7109375" style="122" customWidth="1"/>
    <col min="4617" max="4865" width="9.140625" style="122"/>
    <col min="4866" max="4866" width="10.28515625" style="122" customWidth="1"/>
    <col min="4867" max="4867" width="15.140625" style="122" customWidth="1"/>
    <col min="4868" max="4868" width="12" style="122" customWidth="1"/>
    <col min="4869" max="4870" width="14.5703125" style="122" customWidth="1"/>
    <col min="4871" max="4871" width="11.7109375" style="122" customWidth="1"/>
    <col min="4872" max="4872" width="13.7109375" style="122" customWidth="1"/>
    <col min="4873" max="5121" width="9.140625" style="122"/>
    <col min="5122" max="5122" width="10.28515625" style="122" customWidth="1"/>
    <col min="5123" max="5123" width="15.140625" style="122" customWidth="1"/>
    <col min="5124" max="5124" width="12" style="122" customWidth="1"/>
    <col min="5125" max="5126" width="14.5703125" style="122" customWidth="1"/>
    <col min="5127" max="5127" width="11.7109375" style="122" customWidth="1"/>
    <col min="5128" max="5128" width="13.7109375" style="122" customWidth="1"/>
    <col min="5129" max="5377" width="9.140625" style="122"/>
    <col min="5378" max="5378" width="10.28515625" style="122" customWidth="1"/>
    <col min="5379" max="5379" width="15.140625" style="122" customWidth="1"/>
    <col min="5380" max="5380" width="12" style="122" customWidth="1"/>
    <col min="5381" max="5382" width="14.5703125" style="122" customWidth="1"/>
    <col min="5383" max="5383" width="11.7109375" style="122" customWidth="1"/>
    <col min="5384" max="5384" width="13.7109375" style="122" customWidth="1"/>
    <col min="5385" max="5633" width="9.140625" style="122"/>
    <col min="5634" max="5634" width="10.28515625" style="122" customWidth="1"/>
    <col min="5635" max="5635" width="15.140625" style="122" customWidth="1"/>
    <col min="5636" max="5636" width="12" style="122" customWidth="1"/>
    <col min="5637" max="5638" width="14.5703125" style="122" customWidth="1"/>
    <col min="5639" max="5639" width="11.7109375" style="122" customWidth="1"/>
    <col min="5640" max="5640" width="13.7109375" style="122" customWidth="1"/>
    <col min="5641" max="5889" width="9.140625" style="122"/>
    <col min="5890" max="5890" width="10.28515625" style="122" customWidth="1"/>
    <col min="5891" max="5891" width="15.140625" style="122" customWidth="1"/>
    <col min="5892" max="5892" width="12" style="122" customWidth="1"/>
    <col min="5893" max="5894" width="14.5703125" style="122" customWidth="1"/>
    <col min="5895" max="5895" width="11.7109375" style="122" customWidth="1"/>
    <col min="5896" max="5896" width="13.7109375" style="122" customWidth="1"/>
    <col min="5897" max="6145" width="9.140625" style="122"/>
    <col min="6146" max="6146" width="10.28515625" style="122" customWidth="1"/>
    <col min="6147" max="6147" width="15.140625" style="122" customWidth="1"/>
    <col min="6148" max="6148" width="12" style="122" customWidth="1"/>
    <col min="6149" max="6150" width="14.5703125" style="122" customWidth="1"/>
    <col min="6151" max="6151" width="11.7109375" style="122" customWidth="1"/>
    <col min="6152" max="6152" width="13.7109375" style="122" customWidth="1"/>
    <col min="6153" max="6401" width="9.140625" style="122"/>
    <col min="6402" max="6402" width="10.28515625" style="122" customWidth="1"/>
    <col min="6403" max="6403" width="15.140625" style="122" customWidth="1"/>
    <col min="6404" max="6404" width="12" style="122" customWidth="1"/>
    <col min="6405" max="6406" width="14.5703125" style="122" customWidth="1"/>
    <col min="6407" max="6407" width="11.7109375" style="122" customWidth="1"/>
    <col min="6408" max="6408" width="13.7109375" style="122" customWidth="1"/>
    <col min="6409" max="6657" width="9.140625" style="122"/>
    <col min="6658" max="6658" width="10.28515625" style="122" customWidth="1"/>
    <col min="6659" max="6659" width="15.140625" style="122" customWidth="1"/>
    <col min="6660" max="6660" width="12" style="122" customWidth="1"/>
    <col min="6661" max="6662" width="14.5703125" style="122" customWidth="1"/>
    <col min="6663" max="6663" width="11.7109375" style="122" customWidth="1"/>
    <col min="6664" max="6664" width="13.7109375" style="122" customWidth="1"/>
    <col min="6665" max="6913" width="9.140625" style="122"/>
    <col min="6914" max="6914" width="10.28515625" style="122" customWidth="1"/>
    <col min="6915" max="6915" width="15.140625" style="122" customWidth="1"/>
    <col min="6916" max="6916" width="12" style="122" customWidth="1"/>
    <col min="6917" max="6918" width="14.5703125" style="122" customWidth="1"/>
    <col min="6919" max="6919" width="11.7109375" style="122" customWidth="1"/>
    <col min="6920" max="6920" width="13.7109375" style="122" customWidth="1"/>
    <col min="6921" max="7169" width="9.140625" style="122"/>
    <col min="7170" max="7170" width="10.28515625" style="122" customWidth="1"/>
    <col min="7171" max="7171" width="15.140625" style="122" customWidth="1"/>
    <col min="7172" max="7172" width="12" style="122" customWidth="1"/>
    <col min="7173" max="7174" width="14.5703125" style="122" customWidth="1"/>
    <col min="7175" max="7175" width="11.7109375" style="122" customWidth="1"/>
    <col min="7176" max="7176" width="13.7109375" style="122" customWidth="1"/>
    <col min="7177" max="7425" width="9.140625" style="122"/>
    <col min="7426" max="7426" width="10.28515625" style="122" customWidth="1"/>
    <col min="7427" max="7427" width="15.140625" style="122" customWidth="1"/>
    <col min="7428" max="7428" width="12" style="122" customWidth="1"/>
    <col min="7429" max="7430" width="14.5703125" style="122" customWidth="1"/>
    <col min="7431" max="7431" width="11.7109375" style="122" customWidth="1"/>
    <col min="7432" max="7432" width="13.7109375" style="122" customWidth="1"/>
    <col min="7433" max="7681" width="9.140625" style="122"/>
    <col min="7682" max="7682" width="10.28515625" style="122" customWidth="1"/>
    <col min="7683" max="7683" width="15.140625" style="122" customWidth="1"/>
    <col min="7684" max="7684" width="12" style="122" customWidth="1"/>
    <col min="7685" max="7686" width="14.5703125" style="122" customWidth="1"/>
    <col min="7687" max="7687" width="11.7109375" style="122" customWidth="1"/>
    <col min="7688" max="7688" width="13.7109375" style="122" customWidth="1"/>
    <col min="7689" max="7937" width="9.140625" style="122"/>
    <col min="7938" max="7938" width="10.28515625" style="122" customWidth="1"/>
    <col min="7939" max="7939" width="15.140625" style="122" customWidth="1"/>
    <col min="7940" max="7940" width="12" style="122" customWidth="1"/>
    <col min="7941" max="7942" width="14.5703125" style="122" customWidth="1"/>
    <col min="7943" max="7943" width="11.7109375" style="122" customWidth="1"/>
    <col min="7944" max="7944" width="13.7109375" style="122" customWidth="1"/>
    <col min="7945" max="8193" width="9.140625" style="122"/>
    <col min="8194" max="8194" width="10.28515625" style="122" customWidth="1"/>
    <col min="8195" max="8195" width="15.140625" style="122" customWidth="1"/>
    <col min="8196" max="8196" width="12" style="122" customWidth="1"/>
    <col min="8197" max="8198" width="14.5703125" style="122" customWidth="1"/>
    <col min="8199" max="8199" width="11.7109375" style="122" customWidth="1"/>
    <col min="8200" max="8200" width="13.7109375" style="122" customWidth="1"/>
    <col min="8201" max="8449" width="9.140625" style="122"/>
    <col min="8450" max="8450" width="10.28515625" style="122" customWidth="1"/>
    <col min="8451" max="8451" width="15.140625" style="122" customWidth="1"/>
    <col min="8452" max="8452" width="12" style="122" customWidth="1"/>
    <col min="8453" max="8454" width="14.5703125" style="122" customWidth="1"/>
    <col min="8455" max="8455" width="11.7109375" style="122" customWidth="1"/>
    <col min="8456" max="8456" width="13.7109375" style="122" customWidth="1"/>
    <col min="8457" max="8705" width="9.140625" style="122"/>
    <col min="8706" max="8706" width="10.28515625" style="122" customWidth="1"/>
    <col min="8707" max="8707" width="15.140625" style="122" customWidth="1"/>
    <col min="8708" max="8708" width="12" style="122" customWidth="1"/>
    <col min="8709" max="8710" width="14.5703125" style="122" customWidth="1"/>
    <col min="8711" max="8711" width="11.7109375" style="122" customWidth="1"/>
    <col min="8712" max="8712" width="13.7109375" style="122" customWidth="1"/>
    <col min="8713" max="8961" width="9.140625" style="122"/>
    <col min="8962" max="8962" width="10.28515625" style="122" customWidth="1"/>
    <col min="8963" max="8963" width="15.140625" style="122" customWidth="1"/>
    <col min="8964" max="8964" width="12" style="122" customWidth="1"/>
    <col min="8965" max="8966" width="14.5703125" style="122" customWidth="1"/>
    <col min="8967" max="8967" width="11.7109375" style="122" customWidth="1"/>
    <col min="8968" max="8968" width="13.7109375" style="122" customWidth="1"/>
    <col min="8969" max="9217" width="9.140625" style="122"/>
    <col min="9218" max="9218" width="10.28515625" style="122" customWidth="1"/>
    <col min="9219" max="9219" width="15.140625" style="122" customWidth="1"/>
    <col min="9220" max="9220" width="12" style="122" customWidth="1"/>
    <col min="9221" max="9222" width="14.5703125" style="122" customWidth="1"/>
    <col min="9223" max="9223" width="11.7109375" style="122" customWidth="1"/>
    <col min="9224" max="9224" width="13.7109375" style="122" customWidth="1"/>
    <col min="9225" max="9473" width="9.140625" style="122"/>
    <col min="9474" max="9474" width="10.28515625" style="122" customWidth="1"/>
    <col min="9475" max="9475" width="15.140625" style="122" customWidth="1"/>
    <col min="9476" max="9476" width="12" style="122" customWidth="1"/>
    <col min="9477" max="9478" width="14.5703125" style="122" customWidth="1"/>
    <col min="9479" max="9479" width="11.7109375" style="122" customWidth="1"/>
    <col min="9480" max="9480" width="13.7109375" style="122" customWidth="1"/>
    <col min="9481" max="9729" width="9.140625" style="122"/>
    <col min="9730" max="9730" width="10.28515625" style="122" customWidth="1"/>
    <col min="9731" max="9731" width="15.140625" style="122" customWidth="1"/>
    <col min="9732" max="9732" width="12" style="122" customWidth="1"/>
    <col min="9733" max="9734" width="14.5703125" style="122" customWidth="1"/>
    <col min="9735" max="9735" width="11.7109375" style="122" customWidth="1"/>
    <col min="9736" max="9736" width="13.7109375" style="122" customWidth="1"/>
    <col min="9737" max="9985" width="9.140625" style="122"/>
    <col min="9986" max="9986" width="10.28515625" style="122" customWidth="1"/>
    <col min="9987" max="9987" width="15.140625" style="122" customWidth="1"/>
    <col min="9988" max="9988" width="12" style="122" customWidth="1"/>
    <col min="9989" max="9990" width="14.5703125" style="122" customWidth="1"/>
    <col min="9991" max="9991" width="11.7109375" style="122" customWidth="1"/>
    <col min="9992" max="9992" width="13.7109375" style="122" customWidth="1"/>
    <col min="9993" max="10241" width="9.140625" style="122"/>
    <col min="10242" max="10242" width="10.28515625" style="122" customWidth="1"/>
    <col min="10243" max="10243" width="15.140625" style="122" customWidth="1"/>
    <col min="10244" max="10244" width="12" style="122" customWidth="1"/>
    <col min="10245" max="10246" width="14.5703125" style="122" customWidth="1"/>
    <col min="10247" max="10247" width="11.7109375" style="122" customWidth="1"/>
    <col min="10248" max="10248" width="13.7109375" style="122" customWidth="1"/>
    <col min="10249" max="10497" width="9.140625" style="122"/>
    <col min="10498" max="10498" width="10.28515625" style="122" customWidth="1"/>
    <col min="10499" max="10499" width="15.140625" style="122" customWidth="1"/>
    <col min="10500" max="10500" width="12" style="122" customWidth="1"/>
    <col min="10501" max="10502" width="14.5703125" style="122" customWidth="1"/>
    <col min="10503" max="10503" width="11.7109375" style="122" customWidth="1"/>
    <col min="10504" max="10504" width="13.7109375" style="122" customWidth="1"/>
    <col min="10505" max="10753" width="9.140625" style="122"/>
    <col min="10754" max="10754" width="10.28515625" style="122" customWidth="1"/>
    <col min="10755" max="10755" width="15.140625" style="122" customWidth="1"/>
    <col min="10756" max="10756" width="12" style="122" customWidth="1"/>
    <col min="10757" max="10758" width="14.5703125" style="122" customWidth="1"/>
    <col min="10759" max="10759" width="11.7109375" style="122" customWidth="1"/>
    <col min="10760" max="10760" width="13.7109375" style="122" customWidth="1"/>
    <col min="10761" max="11009" width="9.140625" style="122"/>
    <col min="11010" max="11010" width="10.28515625" style="122" customWidth="1"/>
    <col min="11011" max="11011" width="15.140625" style="122" customWidth="1"/>
    <col min="11012" max="11012" width="12" style="122" customWidth="1"/>
    <col min="11013" max="11014" width="14.5703125" style="122" customWidth="1"/>
    <col min="11015" max="11015" width="11.7109375" style="122" customWidth="1"/>
    <col min="11016" max="11016" width="13.7109375" style="122" customWidth="1"/>
    <col min="11017" max="11265" width="9.140625" style="122"/>
    <col min="11266" max="11266" width="10.28515625" style="122" customWidth="1"/>
    <col min="11267" max="11267" width="15.140625" style="122" customWidth="1"/>
    <col min="11268" max="11268" width="12" style="122" customWidth="1"/>
    <col min="11269" max="11270" width="14.5703125" style="122" customWidth="1"/>
    <col min="11271" max="11271" width="11.7109375" style="122" customWidth="1"/>
    <col min="11272" max="11272" width="13.7109375" style="122" customWidth="1"/>
    <col min="11273" max="11521" width="9.140625" style="122"/>
    <col min="11522" max="11522" width="10.28515625" style="122" customWidth="1"/>
    <col min="11523" max="11523" width="15.140625" style="122" customWidth="1"/>
    <col min="11524" max="11524" width="12" style="122" customWidth="1"/>
    <col min="11525" max="11526" width="14.5703125" style="122" customWidth="1"/>
    <col min="11527" max="11527" width="11.7109375" style="122" customWidth="1"/>
    <col min="11528" max="11528" width="13.7109375" style="122" customWidth="1"/>
    <col min="11529" max="11777" width="9.140625" style="122"/>
    <col min="11778" max="11778" width="10.28515625" style="122" customWidth="1"/>
    <col min="11779" max="11779" width="15.140625" style="122" customWidth="1"/>
    <col min="11780" max="11780" width="12" style="122" customWidth="1"/>
    <col min="11781" max="11782" width="14.5703125" style="122" customWidth="1"/>
    <col min="11783" max="11783" width="11.7109375" style="122" customWidth="1"/>
    <col min="11784" max="11784" width="13.7109375" style="122" customWidth="1"/>
    <col min="11785" max="12033" width="9.140625" style="122"/>
    <col min="12034" max="12034" width="10.28515625" style="122" customWidth="1"/>
    <col min="12035" max="12035" width="15.140625" style="122" customWidth="1"/>
    <col min="12036" max="12036" width="12" style="122" customWidth="1"/>
    <col min="12037" max="12038" width="14.5703125" style="122" customWidth="1"/>
    <col min="12039" max="12039" width="11.7109375" style="122" customWidth="1"/>
    <col min="12040" max="12040" width="13.7109375" style="122" customWidth="1"/>
    <col min="12041" max="12289" width="9.140625" style="122"/>
    <col min="12290" max="12290" width="10.28515625" style="122" customWidth="1"/>
    <col min="12291" max="12291" width="15.140625" style="122" customWidth="1"/>
    <col min="12292" max="12292" width="12" style="122" customWidth="1"/>
    <col min="12293" max="12294" width="14.5703125" style="122" customWidth="1"/>
    <col min="12295" max="12295" width="11.7109375" style="122" customWidth="1"/>
    <col min="12296" max="12296" width="13.7109375" style="122" customWidth="1"/>
    <col min="12297" max="12545" width="9.140625" style="122"/>
    <col min="12546" max="12546" width="10.28515625" style="122" customWidth="1"/>
    <col min="12547" max="12547" width="15.140625" style="122" customWidth="1"/>
    <col min="12548" max="12548" width="12" style="122" customWidth="1"/>
    <col min="12549" max="12550" width="14.5703125" style="122" customWidth="1"/>
    <col min="12551" max="12551" width="11.7109375" style="122" customWidth="1"/>
    <col min="12552" max="12552" width="13.7109375" style="122" customWidth="1"/>
    <col min="12553" max="12801" width="9.140625" style="122"/>
    <col min="12802" max="12802" width="10.28515625" style="122" customWidth="1"/>
    <col min="12803" max="12803" width="15.140625" style="122" customWidth="1"/>
    <col min="12804" max="12804" width="12" style="122" customWidth="1"/>
    <col min="12805" max="12806" width="14.5703125" style="122" customWidth="1"/>
    <col min="12807" max="12807" width="11.7109375" style="122" customWidth="1"/>
    <col min="12808" max="12808" width="13.7109375" style="122" customWidth="1"/>
    <col min="12809" max="13057" width="9.140625" style="122"/>
    <col min="13058" max="13058" width="10.28515625" style="122" customWidth="1"/>
    <col min="13059" max="13059" width="15.140625" style="122" customWidth="1"/>
    <col min="13060" max="13060" width="12" style="122" customWidth="1"/>
    <col min="13061" max="13062" width="14.5703125" style="122" customWidth="1"/>
    <col min="13063" max="13063" width="11.7109375" style="122" customWidth="1"/>
    <col min="13064" max="13064" width="13.7109375" style="122" customWidth="1"/>
    <col min="13065" max="13313" width="9.140625" style="122"/>
    <col min="13314" max="13314" width="10.28515625" style="122" customWidth="1"/>
    <col min="13315" max="13315" width="15.140625" style="122" customWidth="1"/>
    <col min="13316" max="13316" width="12" style="122" customWidth="1"/>
    <col min="13317" max="13318" width="14.5703125" style="122" customWidth="1"/>
    <col min="13319" max="13319" width="11.7109375" style="122" customWidth="1"/>
    <col min="13320" max="13320" width="13.7109375" style="122" customWidth="1"/>
    <col min="13321" max="13569" width="9.140625" style="122"/>
    <col min="13570" max="13570" width="10.28515625" style="122" customWidth="1"/>
    <col min="13571" max="13571" width="15.140625" style="122" customWidth="1"/>
    <col min="13572" max="13572" width="12" style="122" customWidth="1"/>
    <col min="13573" max="13574" width="14.5703125" style="122" customWidth="1"/>
    <col min="13575" max="13575" width="11.7109375" style="122" customWidth="1"/>
    <col min="13576" max="13576" width="13.7109375" style="122" customWidth="1"/>
    <col min="13577" max="13825" width="9.140625" style="122"/>
    <col min="13826" max="13826" width="10.28515625" style="122" customWidth="1"/>
    <col min="13827" max="13827" width="15.140625" style="122" customWidth="1"/>
    <col min="13828" max="13828" width="12" style="122" customWidth="1"/>
    <col min="13829" max="13830" width="14.5703125" style="122" customWidth="1"/>
    <col min="13831" max="13831" width="11.7109375" style="122" customWidth="1"/>
    <col min="13832" max="13832" width="13.7109375" style="122" customWidth="1"/>
    <col min="13833" max="14081" width="9.140625" style="122"/>
    <col min="14082" max="14082" width="10.28515625" style="122" customWidth="1"/>
    <col min="14083" max="14083" width="15.140625" style="122" customWidth="1"/>
    <col min="14084" max="14084" width="12" style="122" customWidth="1"/>
    <col min="14085" max="14086" width="14.5703125" style="122" customWidth="1"/>
    <col min="14087" max="14087" width="11.7109375" style="122" customWidth="1"/>
    <col min="14088" max="14088" width="13.7109375" style="122" customWidth="1"/>
    <col min="14089" max="14337" width="9.140625" style="122"/>
    <col min="14338" max="14338" width="10.28515625" style="122" customWidth="1"/>
    <col min="14339" max="14339" width="15.140625" style="122" customWidth="1"/>
    <col min="14340" max="14340" width="12" style="122" customWidth="1"/>
    <col min="14341" max="14342" width="14.5703125" style="122" customWidth="1"/>
    <col min="14343" max="14343" width="11.7109375" style="122" customWidth="1"/>
    <col min="14344" max="14344" width="13.7109375" style="122" customWidth="1"/>
    <col min="14345" max="14593" width="9.140625" style="122"/>
    <col min="14594" max="14594" width="10.28515625" style="122" customWidth="1"/>
    <col min="14595" max="14595" width="15.140625" style="122" customWidth="1"/>
    <col min="14596" max="14596" width="12" style="122" customWidth="1"/>
    <col min="14597" max="14598" width="14.5703125" style="122" customWidth="1"/>
    <col min="14599" max="14599" width="11.7109375" style="122" customWidth="1"/>
    <col min="14600" max="14600" width="13.7109375" style="122" customWidth="1"/>
    <col min="14601" max="14849" width="9.140625" style="122"/>
    <col min="14850" max="14850" width="10.28515625" style="122" customWidth="1"/>
    <col min="14851" max="14851" width="15.140625" style="122" customWidth="1"/>
    <col min="14852" max="14852" width="12" style="122" customWidth="1"/>
    <col min="14853" max="14854" width="14.5703125" style="122" customWidth="1"/>
    <col min="14855" max="14855" width="11.7109375" style="122" customWidth="1"/>
    <col min="14856" max="14856" width="13.7109375" style="122" customWidth="1"/>
    <col min="14857" max="15105" width="9.140625" style="122"/>
    <col min="15106" max="15106" width="10.28515625" style="122" customWidth="1"/>
    <col min="15107" max="15107" width="15.140625" style="122" customWidth="1"/>
    <col min="15108" max="15108" width="12" style="122" customWidth="1"/>
    <col min="15109" max="15110" width="14.5703125" style="122" customWidth="1"/>
    <col min="15111" max="15111" width="11.7109375" style="122" customWidth="1"/>
    <col min="15112" max="15112" width="13.7109375" style="122" customWidth="1"/>
    <col min="15113" max="15361" width="9.140625" style="122"/>
    <col min="15362" max="15362" width="10.28515625" style="122" customWidth="1"/>
    <col min="15363" max="15363" width="15.140625" style="122" customWidth="1"/>
    <col min="15364" max="15364" width="12" style="122" customWidth="1"/>
    <col min="15365" max="15366" width="14.5703125" style="122" customWidth="1"/>
    <col min="15367" max="15367" width="11.7109375" style="122" customWidth="1"/>
    <col min="15368" max="15368" width="13.7109375" style="122" customWidth="1"/>
    <col min="15369" max="15617" width="9.140625" style="122"/>
    <col min="15618" max="15618" width="10.28515625" style="122" customWidth="1"/>
    <col min="15619" max="15619" width="15.140625" style="122" customWidth="1"/>
    <col min="15620" max="15620" width="12" style="122" customWidth="1"/>
    <col min="15621" max="15622" width="14.5703125" style="122" customWidth="1"/>
    <col min="15623" max="15623" width="11.7109375" style="122" customWidth="1"/>
    <col min="15624" max="15624" width="13.7109375" style="122" customWidth="1"/>
    <col min="15625" max="15873" width="9.140625" style="122"/>
    <col min="15874" max="15874" width="10.28515625" style="122" customWidth="1"/>
    <col min="15875" max="15875" width="15.140625" style="122" customWidth="1"/>
    <col min="15876" max="15876" width="12" style="122" customWidth="1"/>
    <col min="15877" max="15878" width="14.5703125" style="122" customWidth="1"/>
    <col min="15879" max="15879" width="11.7109375" style="122" customWidth="1"/>
    <col min="15880" max="15880" width="13.7109375" style="122" customWidth="1"/>
    <col min="15881" max="16129" width="9.140625" style="122"/>
    <col min="16130" max="16130" width="10.28515625" style="122" customWidth="1"/>
    <col min="16131" max="16131" width="15.140625" style="122" customWidth="1"/>
    <col min="16132" max="16132" width="12" style="122" customWidth="1"/>
    <col min="16133" max="16134" width="14.5703125" style="122" customWidth="1"/>
    <col min="16135" max="16135" width="11.7109375" style="122" customWidth="1"/>
    <col min="16136" max="16136" width="13.7109375" style="122" customWidth="1"/>
    <col min="16137" max="16384" width="9.140625" style="122"/>
  </cols>
  <sheetData>
    <row r="1" spans="1:9" s="94" customFormat="1" ht="18" customHeight="1">
      <c r="A1" s="356" t="s">
        <v>157</v>
      </c>
      <c r="B1" s="356"/>
      <c r="C1" s="356"/>
      <c r="D1" s="356"/>
      <c r="E1" s="356"/>
      <c r="F1" s="356"/>
      <c r="G1" s="356"/>
      <c r="H1" s="344" t="s">
        <v>119</v>
      </c>
      <c r="I1" s="345"/>
    </row>
    <row r="2" spans="1:9" s="94" customFormat="1" ht="7.9" customHeight="1">
      <c r="A2" s="90"/>
      <c r="B2" s="90"/>
      <c r="C2" s="98"/>
      <c r="D2" s="98"/>
      <c r="E2" s="98"/>
      <c r="F2" s="98"/>
      <c r="G2" s="98"/>
      <c r="H2" s="98"/>
      <c r="I2" s="99"/>
    </row>
    <row r="3" spans="1:9" s="94" customFormat="1" ht="18" customHeight="1">
      <c r="A3" s="130" t="s">
        <v>47</v>
      </c>
      <c r="B3" s="327">
        <f>'YILI BÜTÇ T-1'!B3:C3</f>
        <v>0</v>
      </c>
      <c r="C3" s="327"/>
      <c r="D3" s="100"/>
      <c r="E3" s="100"/>
      <c r="F3" s="98"/>
      <c r="G3" s="98"/>
      <c r="H3" s="98"/>
      <c r="I3" s="99"/>
    </row>
    <row r="4" spans="1:9" ht="7.9" customHeight="1">
      <c r="A4" s="101"/>
      <c r="B4" s="101"/>
      <c r="C4" s="123"/>
      <c r="D4" s="123"/>
      <c r="E4" s="123"/>
      <c r="F4" s="123"/>
      <c r="G4" s="123"/>
      <c r="H4" s="123"/>
      <c r="I4" s="124"/>
    </row>
    <row r="5" spans="1:9" ht="15" customHeight="1">
      <c r="A5" s="346" t="s">
        <v>39</v>
      </c>
      <c r="B5" s="346"/>
      <c r="C5" s="346"/>
      <c r="D5" s="361" t="s">
        <v>67</v>
      </c>
      <c r="E5" s="103" t="s">
        <v>146</v>
      </c>
      <c r="F5" s="103" t="s">
        <v>124</v>
      </c>
      <c r="G5" s="103" t="s">
        <v>125</v>
      </c>
      <c r="H5" s="350" t="s">
        <v>126</v>
      </c>
      <c r="I5" s="351"/>
    </row>
    <row r="6" spans="1:9" ht="15" customHeight="1">
      <c r="A6" s="346"/>
      <c r="B6" s="346"/>
      <c r="C6" s="346"/>
      <c r="D6" s="362"/>
      <c r="E6" s="133" t="s">
        <v>147</v>
      </c>
      <c r="F6" s="134"/>
      <c r="G6" s="134"/>
      <c r="H6" s="352"/>
      <c r="I6" s="353"/>
    </row>
    <row r="7" spans="1:9" ht="15" customHeight="1">
      <c r="A7" s="346"/>
      <c r="B7" s="346"/>
      <c r="C7" s="346"/>
      <c r="D7" s="362"/>
      <c r="E7" s="133" t="s">
        <v>148</v>
      </c>
      <c r="F7" s="134"/>
      <c r="G7" s="134"/>
      <c r="H7" s="352"/>
      <c r="I7" s="353"/>
    </row>
    <row r="8" spans="1:9" ht="15" customHeight="1">
      <c r="A8" s="346"/>
      <c r="B8" s="346"/>
      <c r="C8" s="346"/>
      <c r="D8" s="362"/>
      <c r="E8" s="133" t="s">
        <v>149</v>
      </c>
      <c r="F8" s="134"/>
      <c r="G8" s="134"/>
      <c r="H8" s="352"/>
      <c r="I8" s="353"/>
    </row>
    <row r="9" spans="1:9" ht="15" customHeight="1">
      <c r="A9" s="346"/>
      <c r="B9" s="346"/>
      <c r="C9" s="346"/>
      <c r="D9" s="346" t="s">
        <v>150</v>
      </c>
      <c r="E9" s="132" t="s">
        <v>147</v>
      </c>
      <c r="F9" s="134"/>
      <c r="G9" s="134"/>
      <c r="H9" s="352"/>
      <c r="I9" s="353"/>
    </row>
    <row r="10" spans="1:9" ht="15" customHeight="1">
      <c r="A10" s="346"/>
      <c r="B10" s="346"/>
      <c r="C10" s="346"/>
      <c r="D10" s="346"/>
      <c r="E10" s="132" t="s">
        <v>148</v>
      </c>
      <c r="F10" s="134"/>
      <c r="G10" s="134"/>
      <c r="H10" s="352"/>
      <c r="I10" s="353"/>
    </row>
    <row r="11" spans="1:9" ht="15" customHeight="1">
      <c r="A11" s="346"/>
      <c r="B11" s="346"/>
      <c r="C11" s="346"/>
      <c r="D11" s="346"/>
      <c r="E11" s="132" t="s">
        <v>149</v>
      </c>
      <c r="F11" s="134"/>
      <c r="G11" s="134"/>
      <c r="H11" s="352"/>
      <c r="I11" s="353"/>
    </row>
    <row r="12" spans="1:9" ht="15" customHeight="1">
      <c r="A12" s="346"/>
      <c r="B12" s="346"/>
      <c r="C12" s="346"/>
      <c r="D12" s="363" t="s">
        <v>151</v>
      </c>
      <c r="E12" s="138" t="s">
        <v>147</v>
      </c>
      <c r="F12" s="139"/>
      <c r="G12" s="139"/>
      <c r="H12" s="354"/>
      <c r="I12" s="355"/>
    </row>
    <row r="13" spans="1:9" ht="15" customHeight="1">
      <c r="A13" s="346"/>
      <c r="B13" s="346"/>
      <c r="C13" s="346"/>
      <c r="D13" s="363"/>
      <c r="E13" s="138" t="s">
        <v>148</v>
      </c>
      <c r="F13" s="139"/>
      <c r="G13" s="139"/>
      <c r="H13" s="354"/>
      <c r="I13" s="355"/>
    </row>
    <row r="14" spans="1:9" ht="15" customHeight="1">
      <c r="A14" s="346"/>
      <c r="B14" s="346"/>
      <c r="C14" s="346"/>
      <c r="D14" s="363"/>
      <c r="E14" s="138" t="s">
        <v>149</v>
      </c>
      <c r="F14" s="139"/>
      <c r="G14" s="139"/>
      <c r="H14" s="354"/>
      <c r="I14" s="355"/>
    </row>
    <row r="15" spans="1:9" ht="5.45" customHeight="1">
      <c r="A15" s="102"/>
      <c r="B15" s="102"/>
      <c r="C15" s="125"/>
      <c r="D15" s="126"/>
      <c r="E15" s="123"/>
      <c r="F15" s="127"/>
      <c r="G15" s="127"/>
      <c r="H15" s="127"/>
    </row>
    <row r="16" spans="1:9" s="94" customFormat="1" ht="15" customHeight="1">
      <c r="A16" s="364" t="s">
        <v>145</v>
      </c>
      <c r="B16" s="364"/>
      <c r="C16" s="364"/>
      <c r="D16" s="364"/>
      <c r="E16" s="364"/>
      <c r="F16" s="364"/>
      <c r="G16" s="364"/>
      <c r="H16" s="364"/>
      <c r="I16" s="364"/>
    </row>
    <row r="17" spans="1:9" ht="6" customHeight="1">
      <c r="A17" s="102"/>
      <c r="B17" s="102"/>
      <c r="C17" s="123"/>
      <c r="D17" s="123"/>
      <c r="E17" s="123"/>
      <c r="F17" s="123"/>
      <c r="G17" s="123"/>
      <c r="H17" s="123"/>
      <c r="I17" s="123"/>
    </row>
    <row r="18" spans="1:9" ht="35.450000000000003" customHeight="1">
      <c r="A18" s="365" t="s">
        <v>0</v>
      </c>
      <c r="B18" s="346" t="s">
        <v>40</v>
      </c>
      <c r="C18" s="346" t="s">
        <v>59</v>
      </c>
      <c r="D18" s="346" t="s">
        <v>41</v>
      </c>
      <c r="E18" s="346" t="s">
        <v>42</v>
      </c>
      <c r="F18" s="346" t="s">
        <v>43</v>
      </c>
      <c r="G18" s="347" t="s">
        <v>152</v>
      </c>
      <c r="H18" s="348" t="s">
        <v>122</v>
      </c>
      <c r="I18" s="349"/>
    </row>
    <row r="19" spans="1:9" ht="33.6" customHeight="1">
      <c r="A19" s="365"/>
      <c r="B19" s="346"/>
      <c r="C19" s="346"/>
      <c r="D19" s="346"/>
      <c r="E19" s="346"/>
      <c r="F19" s="346"/>
      <c r="G19" s="347"/>
      <c r="H19" s="179" t="s">
        <v>163</v>
      </c>
      <c r="I19" s="179" t="s">
        <v>162</v>
      </c>
    </row>
    <row r="20" spans="1:9" ht="15" customHeight="1">
      <c r="A20" s="358">
        <v>1</v>
      </c>
      <c r="B20" s="358"/>
      <c r="C20" s="131" t="s">
        <v>124</v>
      </c>
      <c r="D20" s="135"/>
      <c r="E20" s="135"/>
      <c r="F20" s="135"/>
      <c r="G20" s="135"/>
      <c r="H20" s="135"/>
      <c r="I20" s="135"/>
    </row>
    <row r="21" spans="1:9" ht="15" customHeight="1">
      <c r="A21" s="359"/>
      <c r="B21" s="359"/>
      <c r="C21" s="131" t="s">
        <v>125</v>
      </c>
      <c r="D21" s="135"/>
      <c r="E21" s="135"/>
      <c r="F21" s="135"/>
      <c r="G21" s="135"/>
      <c r="H21" s="135"/>
      <c r="I21" s="135"/>
    </row>
    <row r="22" spans="1:9" ht="15" customHeight="1">
      <c r="A22" s="360"/>
      <c r="B22" s="360"/>
      <c r="C22" s="131" t="s">
        <v>126</v>
      </c>
      <c r="D22" s="135"/>
      <c r="E22" s="135"/>
      <c r="F22" s="135"/>
      <c r="G22" s="135"/>
      <c r="H22" s="135"/>
      <c r="I22" s="135"/>
    </row>
    <row r="23" spans="1:9" ht="15" customHeight="1">
      <c r="A23" s="358">
        <v>2</v>
      </c>
      <c r="B23" s="358"/>
      <c r="C23" s="131" t="s">
        <v>124</v>
      </c>
      <c r="D23" s="135"/>
      <c r="E23" s="135"/>
      <c r="F23" s="135"/>
      <c r="G23" s="135"/>
      <c r="H23" s="135"/>
      <c r="I23" s="135"/>
    </row>
    <row r="24" spans="1:9" ht="15" customHeight="1">
      <c r="A24" s="359">
        <v>5</v>
      </c>
      <c r="B24" s="359"/>
      <c r="C24" s="131" t="s">
        <v>125</v>
      </c>
      <c r="D24" s="135"/>
      <c r="E24" s="135"/>
      <c r="F24" s="135"/>
      <c r="G24" s="135"/>
      <c r="H24" s="135"/>
      <c r="I24" s="135"/>
    </row>
    <row r="25" spans="1:9" ht="15" customHeight="1">
      <c r="A25" s="360">
        <v>6</v>
      </c>
      <c r="B25" s="360"/>
      <c r="C25" s="131" t="s">
        <v>126</v>
      </c>
      <c r="D25" s="135"/>
      <c r="E25" s="135"/>
      <c r="F25" s="135"/>
      <c r="G25" s="135"/>
      <c r="H25" s="135"/>
      <c r="I25" s="135"/>
    </row>
    <row r="26" spans="1:9" ht="15" customHeight="1">
      <c r="A26" s="358">
        <v>3</v>
      </c>
      <c r="B26" s="358"/>
      <c r="C26" s="131" t="s">
        <v>124</v>
      </c>
      <c r="D26" s="135"/>
      <c r="E26" s="135"/>
      <c r="F26" s="135"/>
      <c r="G26" s="135"/>
      <c r="H26" s="135"/>
      <c r="I26" s="135"/>
    </row>
    <row r="27" spans="1:9" ht="15" customHeight="1">
      <c r="A27" s="359">
        <v>7.5</v>
      </c>
      <c r="B27" s="359"/>
      <c r="C27" s="131" t="s">
        <v>125</v>
      </c>
      <c r="D27" s="135"/>
      <c r="E27" s="135"/>
      <c r="F27" s="135"/>
      <c r="G27" s="135"/>
      <c r="H27" s="135"/>
      <c r="I27" s="135"/>
    </row>
    <row r="28" spans="1:9" ht="15" customHeight="1">
      <c r="A28" s="360">
        <v>8.5</v>
      </c>
      <c r="B28" s="360"/>
      <c r="C28" s="131" t="s">
        <v>126</v>
      </c>
      <c r="D28" s="135"/>
      <c r="E28" s="135"/>
      <c r="F28" s="135"/>
      <c r="G28" s="135"/>
      <c r="H28" s="135"/>
      <c r="I28" s="135"/>
    </row>
    <row r="29" spans="1:9" ht="15" customHeight="1">
      <c r="A29" s="358">
        <v>4</v>
      </c>
      <c r="B29" s="358"/>
      <c r="C29" s="131" t="s">
        <v>124</v>
      </c>
      <c r="D29" s="135"/>
      <c r="E29" s="135"/>
      <c r="F29" s="135"/>
      <c r="G29" s="135"/>
      <c r="H29" s="135"/>
      <c r="I29" s="135"/>
    </row>
    <row r="30" spans="1:9" ht="15" customHeight="1">
      <c r="A30" s="359">
        <v>10.5</v>
      </c>
      <c r="B30" s="359"/>
      <c r="C30" s="131" t="s">
        <v>125</v>
      </c>
      <c r="D30" s="135"/>
      <c r="E30" s="135"/>
      <c r="F30" s="135"/>
      <c r="G30" s="135"/>
      <c r="H30" s="135"/>
      <c r="I30" s="135"/>
    </row>
    <row r="31" spans="1:9" ht="15" customHeight="1">
      <c r="A31" s="360">
        <v>11.5</v>
      </c>
      <c r="B31" s="360"/>
      <c r="C31" s="131" t="s">
        <v>126</v>
      </c>
      <c r="D31" s="135"/>
      <c r="E31" s="135"/>
      <c r="F31" s="135"/>
      <c r="G31" s="135"/>
      <c r="H31" s="135"/>
      <c r="I31" s="135"/>
    </row>
    <row r="32" spans="1:9" ht="15" customHeight="1">
      <c r="A32" s="358">
        <v>5</v>
      </c>
      <c r="B32" s="358"/>
      <c r="C32" s="131" t="s">
        <v>124</v>
      </c>
      <c r="D32" s="135"/>
      <c r="E32" s="135"/>
      <c r="F32" s="135"/>
      <c r="G32" s="135"/>
      <c r="H32" s="135"/>
      <c r="I32" s="135"/>
    </row>
    <row r="33" spans="1:11" ht="15" customHeight="1">
      <c r="A33" s="359">
        <v>13.5</v>
      </c>
      <c r="B33" s="359"/>
      <c r="C33" s="131" t="s">
        <v>125</v>
      </c>
      <c r="D33" s="135"/>
      <c r="E33" s="135"/>
      <c r="F33" s="135"/>
      <c r="G33" s="135"/>
      <c r="H33" s="135"/>
      <c r="I33" s="135"/>
    </row>
    <row r="34" spans="1:11" ht="15" customHeight="1">
      <c r="A34" s="360">
        <v>14.5</v>
      </c>
      <c r="B34" s="360"/>
      <c r="C34" s="131" t="s">
        <v>126</v>
      </c>
      <c r="D34" s="135"/>
      <c r="E34" s="135"/>
      <c r="F34" s="135"/>
      <c r="G34" s="135"/>
      <c r="H34" s="135"/>
      <c r="I34" s="135"/>
    </row>
    <row r="35" spans="1:11" ht="15" customHeight="1">
      <c r="A35" s="358">
        <v>6</v>
      </c>
      <c r="B35" s="358"/>
      <c r="C35" s="131" t="s">
        <v>124</v>
      </c>
      <c r="D35" s="135"/>
      <c r="E35" s="135"/>
      <c r="F35" s="135"/>
      <c r="G35" s="135"/>
      <c r="H35" s="135"/>
      <c r="I35" s="135"/>
    </row>
    <row r="36" spans="1:11" ht="15" customHeight="1">
      <c r="A36" s="359">
        <v>16.5</v>
      </c>
      <c r="B36" s="359"/>
      <c r="C36" s="131" t="s">
        <v>125</v>
      </c>
      <c r="D36" s="135"/>
      <c r="E36" s="135"/>
      <c r="F36" s="135"/>
      <c r="G36" s="135"/>
      <c r="H36" s="135"/>
      <c r="I36" s="135"/>
    </row>
    <row r="37" spans="1:11" ht="15" customHeight="1">
      <c r="A37" s="360">
        <v>17.5</v>
      </c>
      <c r="B37" s="360"/>
      <c r="C37" s="131" t="s">
        <v>126</v>
      </c>
      <c r="D37" s="135"/>
      <c r="E37" s="135"/>
      <c r="F37" s="135"/>
      <c r="G37" s="135"/>
      <c r="H37" s="135"/>
      <c r="I37" s="135"/>
    </row>
    <row r="38" spans="1:11" ht="15" customHeight="1">
      <c r="A38" s="358">
        <v>7</v>
      </c>
      <c r="B38" s="358"/>
      <c r="C38" s="131" t="s">
        <v>124</v>
      </c>
      <c r="D38" s="135"/>
      <c r="E38" s="135"/>
      <c r="F38" s="135"/>
      <c r="G38" s="135"/>
      <c r="H38" s="135"/>
      <c r="I38" s="135"/>
    </row>
    <row r="39" spans="1:11" ht="15" customHeight="1">
      <c r="A39" s="359">
        <v>16.5</v>
      </c>
      <c r="B39" s="359"/>
      <c r="C39" s="131" t="s">
        <v>125</v>
      </c>
      <c r="D39" s="135"/>
      <c r="E39" s="135"/>
      <c r="F39" s="135"/>
      <c r="G39" s="135"/>
      <c r="H39" s="135"/>
      <c r="I39" s="135"/>
    </row>
    <row r="40" spans="1:11" ht="15" customHeight="1">
      <c r="A40" s="360">
        <v>17.5</v>
      </c>
      <c r="B40" s="360"/>
      <c r="C40" s="131" t="s">
        <v>126</v>
      </c>
      <c r="D40" s="135"/>
      <c r="E40" s="135"/>
      <c r="F40" s="135"/>
      <c r="G40" s="135"/>
      <c r="H40" s="135"/>
      <c r="I40" s="135"/>
    </row>
    <row r="41" spans="1:11" ht="15" customHeight="1">
      <c r="A41" s="358">
        <v>8</v>
      </c>
      <c r="B41" s="358"/>
      <c r="C41" s="131" t="s">
        <v>124</v>
      </c>
      <c r="D41" s="135"/>
      <c r="E41" s="135"/>
      <c r="F41" s="135"/>
      <c r="G41" s="135"/>
      <c r="H41" s="135"/>
      <c r="I41" s="135"/>
    </row>
    <row r="42" spans="1:11" ht="15" customHeight="1">
      <c r="A42" s="359">
        <v>19.5</v>
      </c>
      <c r="B42" s="359"/>
      <c r="C42" s="131" t="s">
        <v>125</v>
      </c>
      <c r="D42" s="135"/>
      <c r="E42" s="135"/>
      <c r="F42" s="135"/>
      <c r="G42" s="135"/>
      <c r="H42" s="135"/>
      <c r="I42" s="135"/>
    </row>
    <row r="43" spans="1:11" ht="15" customHeight="1">
      <c r="A43" s="360">
        <v>20.5</v>
      </c>
      <c r="B43" s="360"/>
      <c r="C43" s="131" t="s">
        <v>126</v>
      </c>
      <c r="D43" s="135"/>
      <c r="E43" s="135"/>
      <c r="F43" s="135"/>
      <c r="G43" s="135"/>
      <c r="H43" s="135"/>
      <c r="I43" s="135"/>
    </row>
    <row r="44" spans="1:11" ht="15" customHeight="1">
      <c r="A44" s="357" t="s">
        <v>5</v>
      </c>
      <c r="B44" s="357"/>
      <c r="C44" s="357"/>
      <c r="D44" s="136">
        <f>SUM(D20:D43)</f>
        <v>0</v>
      </c>
      <c r="E44" s="136">
        <f t="shared" ref="E44:I44" si="0">SUM(E20:E43)</f>
        <v>0</v>
      </c>
      <c r="F44" s="136">
        <f t="shared" si="0"/>
        <v>0</v>
      </c>
      <c r="G44" s="136"/>
      <c r="H44" s="136"/>
      <c r="I44" s="136">
        <f t="shared" si="0"/>
        <v>0</v>
      </c>
    </row>
    <row r="46" spans="1:11" s="48" customFormat="1" ht="100.15" customHeight="1">
      <c r="A46" s="246" t="s">
        <v>70</v>
      </c>
      <c r="B46" s="247"/>
      <c r="C46" s="247"/>
      <c r="D46" s="247"/>
      <c r="E46" s="137"/>
      <c r="F46" s="247" t="s">
        <v>7</v>
      </c>
      <c r="G46" s="247"/>
      <c r="H46" s="247"/>
      <c r="I46" s="248"/>
      <c r="J46" s="128"/>
      <c r="K46" s="129"/>
    </row>
  </sheetData>
  <mergeCells count="45">
    <mergeCell ref="A5:C14"/>
    <mergeCell ref="D5:D8"/>
    <mergeCell ref="B20:B22"/>
    <mergeCell ref="B23:B25"/>
    <mergeCell ref="B3:C3"/>
    <mergeCell ref="D9:D11"/>
    <mergeCell ref="D12:D14"/>
    <mergeCell ref="A16:I16"/>
    <mergeCell ref="A20:A22"/>
    <mergeCell ref="A23:A25"/>
    <mergeCell ref="A18:A19"/>
    <mergeCell ref="B18:B19"/>
    <mergeCell ref="C18:C19"/>
    <mergeCell ref="D18:D19"/>
    <mergeCell ref="F46:I46"/>
    <mergeCell ref="A46:D46"/>
    <mergeCell ref="A44:C44"/>
    <mergeCell ref="B26:B28"/>
    <mergeCell ref="B29:B31"/>
    <mergeCell ref="B35:B37"/>
    <mergeCell ref="A38:A40"/>
    <mergeCell ref="B38:B40"/>
    <mergeCell ref="B41:B43"/>
    <mergeCell ref="B32:B34"/>
    <mergeCell ref="A26:A28"/>
    <mergeCell ref="A29:A31"/>
    <mergeCell ref="A32:A34"/>
    <mergeCell ref="A35:A37"/>
    <mergeCell ref="A41:A43"/>
    <mergeCell ref="H1:I1"/>
    <mergeCell ref="E18:E19"/>
    <mergeCell ref="F18:F19"/>
    <mergeCell ref="G18:G19"/>
    <mergeCell ref="H18:I18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A1:G1"/>
  </mergeCells>
  <printOptions horizontalCentered="1" verticalCentered="1"/>
  <pageMargins left="0.78740157480314965" right="0.39370078740157483" top="0.35433070866141736" bottom="0.3543307086614173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İL:" error="Listeden il seçiniz.">
          <x14:formula1>
            <xm:f>[2]Sayfa1!#REF!</xm:f>
          </x14:formula1>
          <xm:sqref>B3:C3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showZeros="0" zoomScaleSheetLayoutView="100" workbookViewId="0">
      <selection activeCell="F1" sqref="F1:AD1"/>
    </sheetView>
  </sheetViews>
  <sheetFormatPr defaultColWidth="9.140625" defaultRowHeight="11.25"/>
  <cols>
    <col min="1" max="1" width="4.28515625" style="1" customWidth="1"/>
    <col min="2" max="2" width="3.28515625" style="1" customWidth="1"/>
    <col min="3" max="3" width="16.85546875" style="1" customWidth="1"/>
    <col min="4" max="4" width="7.7109375" style="1" bestFit="1" customWidth="1"/>
    <col min="5" max="5" width="3.7109375" style="1" customWidth="1"/>
    <col min="6" max="8" width="4" style="1" customWidth="1"/>
    <col min="9" max="9" width="2.7109375" style="1" bestFit="1" customWidth="1"/>
    <col min="10" max="10" width="2.5703125" style="1" bestFit="1" customWidth="1"/>
    <col min="11" max="11" width="4" style="1" customWidth="1"/>
    <col min="12" max="14" width="2.5703125" style="1" bestFit="1" customWidth="1"/>
    <col min="15" max="15" width="9.7109375" style="1" bestFit="1" customWidth="1"/>
    <col min="16" max="16" width="3.7109375" style="1" bestFit="1" customWidth="1"/>
    <col min="17" max="17" width="4.42578125" style="1" customWidth="1"/>
    <col min="18" max="18" width="4.85546875" style="1" bestFit="1" customWidth="1"/>
    <col min="19" max="20" width="3.42578125" style="1" customWidth="1"/>
    <col min="21" max="21" width="9.140625" style="7" bestFit="1" customWidth="1"/>
    <col min="22" max="22" width="9.140625" style="8" customWidth="1"/>
    <col min="23" max="25" width="9.140625" style="1" customWidth="1"/>
    <col min="26" max="26" width="0.85546875" style="35" customWidth="1"/>
    <col min="27" max="28" width="6.7109375" style="1" customWidth="1"/>
    <col min="29" max="32" width="9.140625" style="1" customWidth="1"/>
    <col min="33" max="33" width="2.7109375" style="1" customWidth="1"/>
    <col min="34" max="34" width="9.7109375" style="1" customWidth="1"/>
    <col min="35" max="16384" width="9.140625" style="1"/>
  </cols>
  <sheetData>
    <row r="1" spans="1:34" s="108" customFormat="1" ht="18" customHeight="1">
      <c r="B1" s="107" t="s">
        <v>47</v>
      </c>
      <c r="C1" s="327"/>
      <c r="D1" s="327"/>
      <c r="E1" s="64"/>
      <c r="F1" s="267" t="s">
        <v>164</v>
      </c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9"/>
      <c r="AE1" s="93"/>
      <c r="AF1" s="263" t="s">
        <v>123</v>
      </c>
      <c r="AG1" s="263"/>
      <c r="AH1" s="263"/>
    </row>
    <row r="2" spans="1:34" ht="6" customHeight="1">
      <c r="B2" s="26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1"/>
    </row>
    <row r="3" spans="1:34" ht="31.5" customHeight="1">
      <c r="B3" s="284" t="s">
        <v>144</v>
      </c>
      <c r="C3" s="283" t="s">
        <v>46</v>
      </c>
      <c r="D3" s="283" t="s">
        <v>136</v>
      </c>
      <c r="E3" s="284" t="s">
        <v>59</v>
      </c>
      <c r="F3" s="275" t="s">
        <v>127</v>
      </c>
      <c r="G3" s="275"/>
      <c r="H3" s="275"/>
      <c r="I3" s="275"/>
      <c r="J3" s="275"/>
      <c r="K3" s="275"/>
      <c r="L3" s="275"/>
      <c r="M3" s="275"/>
      <c r="N3" s="275"/>
      <c r="O3" s="287" t="s">
        <v>56</v>
      </c>
      <c r="P3" s="275" t="s">
        <v>55</v>
      </c>
      <c r="Q3" s="275"/>
      <c r="R3" s="286" t="s">
        <v>60</v>
      </c>
      <c r="S3" s="286"/>
      <c r="T3" s="286"/>
      <c r="U3" s="280" t="s">
        <v>137</v>
      </c>
      <c r="V3" s="273" t="s">
        <v>159</v>
      </c>
      <c r="W3" s="275" t="s">
        <v>53</v>
      </c>
      <c r="X3" s="275"/>
      <c r="Y3" s="275"/>
      <c r="Z3" s="39"/>
      <c r="AA3" s="387" t="s">
        <v>153</v>
      </c>
      <c r="AB3" s="387"/>
      <c r="AC3" s="387"/>
      <c r="AD3" s="387"/>
      <c r="AE3" s="387"/>
      <c r="AF3" s="387"/>
      <c r="AG3" s="387"/>
      <c r="AH3" s="387"/>
    </row>
    <row r="4" spans="1:34" s="3" customFormat="1" ht="72" customHeight="1">
      <c r="B4" s="285"/>
      <c r="C4" s="283"/>
      <c r="D4" s="283"/>
      <c r="E4" s="285"/>
      <c r="F4" s="36" t="s">
        <v>52</v>
      </c>
      <c r="G4" s="36" t="s">
        <v>48</v>
      </c>
      <c r="H4" s="36" t="s">
        <v>139</v>
      </c>
      <c r="I4" s="36" t="s">
        <v>154</v>
      </c>
      <c r="J4" s="36" t="s">
        <v>49</v>
      </c>
      <c r="K4" s="36" t="s">
        <v>141</v>
      </c>
      <c r="L4" s="36" t="s">
        <v>50</v>
      </c>
      <c r="M4" s="36" t="s">
        <v>99</v>
      </c>
      <c r="N4" s="36" t="s">
        <v>98</v>
      </c>
      <c r="O4" s="288"/>
      <c r="P4" s="37" t="s">
        <v>54</v>
      </c>
      <c r="Q4" s="37" t="s">
        <v>1</v>
      </c>
      <c r="R4" s="28" t="s">
        <v>142</v>
      </c>
      <c r="S4" s="28" t="s">
        <v>57</v>
      </c>
      <c r="T4" s="28" t="s">
        <v>58</v>
      </c>
      <c r="U4" s="281"/>
      <c r="V4" s="274"/>
      <c r="W4" s="38" t="s">
        <v>2</v>
      </c>
      <c r="X4" s="38" t="s">
        <v>3</v>
      </c>
      <c r="Y4" s="38" t="s">
        <v>4</v>
      </c>
      <c r="Z4" s="31"/>
      <c r="AA4" s="118" t="s">
        <v>63</v>
      </c>
      <c r="AB4" s="118" t="s">
        <v>64</v>
      </c>
      <c r="AC4" s="119" t="s">
        <v>51</v>
      </c>
      <c r="AD4" s="120" t="s">
        <v>112</v>
      </c>
      <c r="AE4" s="118" t="s">
        <v>65</v>
      </c>
      <c r="AF4" s="118" t="s">
        <v>66</v>
      </c>
      <c r="AG4" s="121" t="s">
        <v>62</v>
      </c>
      <c r="AH4" s="118" t="s">
        <v>61</v>
      </c>
    </row>
    <row r="5" spans="1:34" ht="18" customHeight="1">
      <c r="A5" s="366" t="s">
        <v>155</v>
      </c>
      <c r="B5" s="19"/>
      <c r="C5" s="20"/>
      <c r="D5" s="22"/>
      <c r="E5" s="30"/>
      <c r="F5" s="23"/>
      <c r="G5" s="23"/>
      <c r="H5" s="23"/>
      <c r="I5" s="23"/>
      <c r="J5" s="24"/>
      <c r="K5" s="24"/>
      <c r="L5" s="24"/>
      <c r="M5" s="21"/>
      <c r="N5" s="21"/>
      <c r="O5" s="21"/>
      <c r="P5" s="151"/>
      <c r="Q5" s="151"/>
      <c r="R5" s="21"/>
      <c r="S5" s="21"/>
      <c r="T5" s="21"/>
      <c r="U5" s="87"/>
      <c r="V5" s="87"/>
      <c r="W5" s="87"/>
      <c r="X5" s="87"/>
      <c r="Y5" s="87">
        <f>W5+X5</f>
        <v>0</v>
      </c>
      <c r="Z5" s="32"/>
      <c r="AA5" s="29"/>
      <c r="AB5" s="29"/>
      <c r="AC5" s="87"/>
      <c r="AD5" s="87"/>
      <c r="AE5" s="87"/>
      <c r="AF5" s="87">
        <f>V5+AE5</f>
        <v>0</v>
      </c>
      <c r="AG5" s="10"/>
      <c r="AH5" s="152"/>
    </row>
    <row r="6" spans="1:34" ht="18" customHeight="1">
      <c r="A6" s="367"/>
      <c r="B6" s="19"/>
      <c r="C6" s="20"/>
      <c r="D6" s="22"/>
      <c r="E6" s="30"/>
      <c r="F6" s="23"/>
      <c r="G6" s="23"/>
      <c r="H6" s="23"/>
      <c r="I6" s="23"/>
      <c r="J6" s="24"/>
      <c r="K6" s="24"/>
      <c r="L6" s="24"/>
      <c r="M6" s="21"/>
      <c r="N6" s="21"/>
      <c r="O6" s="21"/>
      <c r="P6" s="151"/>
      <c r="Q6" s="151"/>
      <c r="R6" s="21"/>
      <c r="S6" s="21"/>
      <c r="T6" s="21"/>
      <c r="U6" s="87"/>
      <c r="V6" s="86"/>
      <c r="W6" s="87"/>
      <c r="X6" s="87"/>
      <c r="Y6" s="87">
        <f t="shared" ref="Y6:Y25" si="0">W6+X6</f>
        <v>0</v>
      </c>
      <c r="Z6" s="32"/>
      <c r="AA6" s="29"/>
      <c r="AB6" s="29"/>
      <c r="AC6" s="87"/>
      <c r="AD6" s="87"/>
      <c r="AE6" s="87"/>
      <c r="AF6" s="87">
        <f t="shared" ref="AF6:AF14" si="1">V6+AE6</f>
        <v>0</v>
      </c>
      <c r="AG6" s="10"/>
      <c r="AH6" s="152"/>
    </row>
    <row r="7" spans="1:34" ht="18" customHeight="1">
      <c r="A7" s="367"/>
      <c r="B7" s="19"/>
      <c r="C7" s="20"/>
      <c r="D7" s="22"/>
      <c r="E7" s="30"/>
      <c r="F7" s="23"/>
      <c r="G7" s="23"/>
      <c r="H7" s="23"/>
      <c r="I7" s="23"/>
      <c r="J7" s="24"/>
      <c r="K7" s="24"/>
      <c r="L7" s="24"/>
      <c r="M7" s="21"/>
      <c r="N7" s="21"/>
      <c r="O7" s="21"/>
      <c r="P7" s="151"/>
      <c r="Q7" s="151"/>
      <c r="R7" s="21"/>
      <c r="S7" s="21"/>
      <c r="T7" s="21"/>
      <c r="U7" s="87"/>
      <c r="V7" s="86"/>
      <c r="W7" s="87"/>
      <c r="X7" s="87"/>
      <c r="Y7" s="87">
        <f t="shared" si="0"/>
        <v>0</v>
      </c>
      <c r="Z7" s="32"/>
      <c r="AA7" s="29"/>
      <c r="AB7" s="29"/>
      <c r="AC7" s="87"/>
      <c r="AD7" s="87"/>
      <c r="AE7" s="87"/>
      <c r="AF7" s="87">
        <f t="shared" si="1"/>
        <v>0</v>
      </c>
      <c r="AG7" s="10"/>
      <c r="AH7" s="152"/>
    </row>
    <row r="8" spans="1:34" ht="18" customHeight="1">
      <c r="A8" s="367"/>
      <c r="B8" s="19"/>
      <c r="C8" s="20"/>
      <c r="D8" s="22"/>
      <c r="E8" s="30"/>
      <c r="F8" s="23"/>
      <c r="G8" s="23"/>
      <c r="H8" s="23"/>
      <c r="I8" s="23"/>
      <c r="J8" s="24"/>
      <c r="K8" s="24"/>
      <c r="L8" s="24"/>
      <c r="M8" s="21"/>
      <c r="N8" s="21"/>
      <c r="O8" s="21"/>
      <c r="P8" s="151"/>
      <c r="Q8" s="151"/>
      <c r="R8" s="21"/>
      <c r="S8" s="21"/>
      <c r="T8" s="21"/>
      <c r="U8" s="87"/>
      <c r="V8" s="86"/>
      <c r="W8" s="87"/>
      <c r="X8" s="87"/>
      <c r="Y8" s="87">
        <f t="shared" si="0"/>
        <v>0</v>
      </c>
      <c r="Z8" s="32"/>
      <c r="AA8" s="29"/>
      <c r="AB8" s="29"/>
      <c r="AC8" s="87"/>
      <c r="AD8" s="87"/>
      <c r="AE8" s="87"/>
      <c r="AF8" s="87">
        <f t="shared" si="1"/>
        <v>0</v>
      </c>
      <c r="AG8" s="10"/>
      <c r="AH8" s="152"/>
    </row>
    <row r="9" spans="1:34" ht="18" customHeight="1">
      <c r="A9" s="367"/>
      <c r="B9" s="19"/>
      <c r="C9" s="20"/>
      <c r="D9" s="22"/>
      <c r="E9" s="30"/>
      <c r="F9" s="23"/>
      <c r="G9" s="23"/>
      <c r="H9" s="23"/>
      <c r="I9" s="23"/>
      <c r="J9" s="24"/>
      <c r="K9" s="24"/>
      <c r="L9" s="24"/>
      <c r="M9" s="21"/>
      <c r="N9" s="21"/>
      <c r="O9" s="21"/>
      <c r="P9" s="151"/>
      <c r="Q9" s="151"/>
      <c r="R9" s="21"/>
      <c r="S9" s="21"/>
      <c r="T9" s="21"/>
      <c r="U9" s="87"/>
      <c r="V9" s="86"/>
      <c r="W9" s="87"/>
      <c r="X9" s="87"/>
      <c r="Y9" s="87">
        <f t="shared" si="0"/>
        <v>0</v>
      </c>
      <c r="Z9" s="32"/>
      <c r="AA9" s="29"/>
      <c r="AB9" s="29"/>
      <c r="AC9" s="87"/>
      <c r="AD9" s="87"/>
      <c r="AE9" s="87"/>
      <c r="AF9" s="87">
        <f t="shared" si="1"/>
        <v>0</v>
      </c>
      <c r="AG9" s="10"/>
      <c r="AH9" s="152"/>
    </row>
    <row r="10" spans="1:34" ht="18" customHeight="1">
      <c r="A10" s="367"/>
      <c r="B10" s="19"/>
      <c r="C10" s="20"/>
      <c r="D10" s="22"/>
      <c r="E10" s="30"/>
      <c r="F10" s="23"/>
      <c r="G10" s="23"/>
      <c r="H10" s="23"/>
      <c r="I10" s="23"/>
      <c r="J10" s="24"/>
      <c r="K10" s="24"/>
      <c r="L10" s="24"/>
      <c r="M10" s="21"/>
      <c r="N10" s="21"/>
      <c r="O10" s="21"/>
      <c r="P10" s="151"/>
      <c r="Q10" s="151"/>
      <c r="R10" s="21"/>
      <c r="S10" s="21"/>
      <c r="T10" s="21"/>
      <c r="U10" s="87"/>
      <c r="V10" s="86"/>
      <c r="W10" s="87"/>
      <c r="X10" s="87"/>
      <c r="Y10" s="87">
        <f t="shared" si="0"/>
        <v>0</v>
      </c>
      <c r="Z10" s="32"/>
      <c r="AA10" s="29"/>
      <c r="AB10" s="29"/>
      <c r="AC10" s="87"/>
      <c r="AD10" s="87"/>
      <c r="AE10" s="87"/>
      <c r="AF10" s="87">
        <f t="shared" si="1"/>
        <v>0</v>
      </c>
      <c r="AG10" s="10"/>
      <c r="AH10" s="152"/>
    </row>
    <row r="11" spans="1:34" ht="18" customHeight="1">
      <c r="A11" s="367"/>
      <c r="B11" s="19"/>
      <c r="C11" s="20"/>
      <c r="D11" s="22"/>
      <c r="E11" s="30"/>
      <c r="F11" s="23"/>
      <c r="G11" s="23"/>
      <c r="H11" s="23"/>
      <c r="I11" s="23"/>
      <c r="J11" s="24"/>
      <c r="K11" s="24"/>
      <c r="L11" s="24"/>
      <c r="M11" s="21"/>
      <c r="N11" s="21"/>
      <c r="O11" s="21"/>
      <c r="P11" s="151"/>
      <c r="Q11" s="151"/>
      <c r="R11" s="21"/>
      <c r="S11" s="21"/>
      <c r="T11" s="21"/>
      <c r="U11" s="87"/>
      <c r="V11" s="86"/>
      <c r="W11" s="87"/>
      <c r="X11" s="87"/>
      <c r="Y11" s="87">
        <f t="shared" si="0"/>
        <v>0</v>
      </c>
      <c r="Z11" s="32"/>
      <c r="AA11" s="29"/>
      <c r="AB11" s="29"/>
      <c r="AC11" s="87"/>
      <c r="AD11" s="87"/>
      <c r="AE11" s="87"/>
      <c r="AF11" s="87">
        <f t="shared" si="1"/>
        <v>0</v>
      </c>
      <c r="AG11" s="10"/>
      <c r="AH11" s="152"/>
    </row>
    <row r="12" spans="1:34" ht="18" customHeight="1">
      <c r="A12" s="367"/>
      <c r="B12" s="19"/>
      <c r="C12" s="20"/>
      <c r="D12" s="22"/>
      <c r="E12" s="30"/>
      <c r="F12" s="23"/>
      <c r="G12" s="23"/>
      <c r="H12" s="23"/>
      <c r="I12" s="23"/>
      <c r="J12" s="24"/>
      <c r="K12" s="24"/>
      <c r="L12" s="24"/>
      <c r="M12" s="21"/>
      <c r="N12" s="21"/>
      <c r="O12" s="21"/>
      <c r="P12" s="151"/>
      <c r="Q12" s="151"/>
      <c r="R12" s="21"/>
      <c r="S12" s="21"/>
      <c r="T12" s="21"/>
      <c r="U12" s="87"/>
      <c r="V12" s="86"/>
      <c r="W12" s="87"/>
      <c r="X12" s="87"/>
      <c r="Y12" s="87">
        <f t="shared" si="0"/>
        <v>0</v>
      </c>
      <c r="Z12" s="32"/>
      <c r="AA12" s="29"/>
      <c r="AB12" s="29"/>
      <c r="AC12" s="87"/>
      <c r="AD12" s="87"/>
      <c r="AE12" s="87"/>
      <c r="AF12" s="87">
        <f t="shared" si="1"/>
        <v>0</v>
      </c>
      <c r="AG12" s="10"/>
      <c r="AH12" s="152"/>
    </row>
    <row r="13" spans="1:34" ht="18" customHeight="1">
      <c r="A13" s="367"/>
      <c r="B13" s="19"/>
      <c r="C13" s="20"/>
      <c r="D13" s="22"/>
      <c r="E13" s="30"/>
      <c r="F13" s="23"/>
      <c r="G13" s="23"/>
      <c r="H13" s="23"/>
      <c r="I13" s="23"/>
      <c r="J13" s="24"/>
      <c r="K13" s="24"/>
      <c r="L13" s="24"/>
      <c r="M13" s="21"/>
      <c r="N13" s="21"/>
      <c r="O13" s="21"/>
      <c r="P13" s="151"/>
      <c r="Q13" s="151"/>
      <c r="R13" s="21"/>
      <c r="S13" s="21"/>
      <c r="T13" s="21"/>
      <c r="U13" s="87"/>
      <c r="V13" s="86"/>
      <c r="W13" s="87"/>
      <c r="X13" s="87"/>
      <c r="Y13" s="87">
        <f t="shared" si="0"/>
        <v>0</v>
      </c>
      <c r="Z13" s="32"/>
      <c r="AA13" s="29"/>
      <c r="AB13" s="29"/>
      <c r="AC13" s="87"/>
      <c r="AD13" s="87"/>
      <c r="AE13" s="87"/>
      <c r="AF13" s="87">
        <f t="shared" si="1"/>
        <v>0</v>
      </c>
      <c r="AG13" s="10"/>
      <c r="AH13" s="152"/>
    </row>
    <row r="14" spans="1:34" ht="18" customHeight="1">
      <c r="A14" s="367"/>
      <c r="B14" s="19"/>
      <c r="C14" s="20"/>
      <c r="D14" s="22"/>
      <c r="E14" s="30"/>
      <c r="F14" s="23"/>
      <c r="G14" s="23"/>
      <c r="H14" s="23"/>
      <c r="I14" s="23"/>
      <c r="J14" s="24"/>
      <c r="K14" s="24"/>
      <c r="L14" s="24"/>
      <c r="M14" s="21"/>
      <c r="N14" s="21"/>
      <c r="O14" s="21"/>
      <c r="P14" s="151"/>
      <c r="Q14" s="151"/>
      <c r="R14" s="21"/>
      <c r="S14" s="21"/>
      <c r="T14" s="21"/>
      <c r="U14" s="87"/>
      <c r="V14" s="86"/>
      <c r="W14" s="87"/>
      <c r="X14" s="87"/>
      <c r="Y14" s="87">
        <f t="shared" si="0"/>
        <v>0</v>
      </c>
      <c r="Z14" s="32"/>
      <c r="AA14" s="29"/>
      <c r="AB14" s="29"/>
      <c r="AC14" s="87"/>
      <c r="AD14" s="87"/>
      <c r="AE14" s="87"/>
      <c r="AF14" s="87">
        <f t="shared" si="1"/>
        <v>0</v>
      </c>
      <c r="AG14" s="10"/>
      <c r="AH14" s="152"/>
    </row>
    <row r="15" spans="1:34" ht="18" customHeight="1">
      <c r="A15" s="368"/>
      <c r="B15" s="372" t="s">
        <v>67</v>
      </c>
      <c r="C15" s="373"/>
      <c r="D15" s="373"/>
      <c r="E15" s="374"/>
      <c r="F15" s="142">
        <f t="shared" ref="F15:K15" si="2">SUM(F5:F14)</f>
        <v>0</v>
      </c>
      <c r="G15" s="142">
        <f t="shared" si="2"/>
        <v>0</v>
      </c>
      <c r="H15" s="142">
        <f t="shared" si="2"/>
        <v>0</v>
      </c>
      <c r="I15" s="142">
        <f t="shared" si="2"/>
        <v>0</v>
      </c>
      <c r="J15" s="142">
        <f t="shared" si="2"/>
        <v>0</v>
      </c>
      <c r="K15" s="142">
        <f t="shared" si="2"/>
        <v>0</v>
      </c>
      <c r="L15" s="142">
        <f t="shared" ref="L15" si="3">SUM(L5:L14)</f>
        <v>0</v>
      </c>
      <c r="M15" s="143">
        <f>COUNTA(M5:M14)</f>
        <v>0</v>
      </c>
      <c r="N15" s="143">
        <f>COUNTA(N5:N14)</f>
        <v>0</v>
      </c>
      <c r="O15" s="378"/>
      <c r="P15" s="379"/>
      <c r="Q15" s="379"/>
      <c r="R15" s="379"/>
      <c r="S15" s="379"/>
      <c r="T15" s="380"/>
      <c r="U15" s="144">
        <f t="shared" ref="U15:Y15" si="4">SUM(U5:U14)</f>
        <v>0</v>
      </c>
      <c r="V15" s="144">
        <f t="shared" si="4"/>
        <v>0</v>
      </c>
      <c r="W15" s="144">
        <f t="shared" si="4"/>
        <v>0</v>
      </c>
      <c r="X15" s="144">
        <f t="shared" si="4"/>
        <v>0</v>
      </c>
      <c r="Y15" s="144">
        <f t="shared" si="4"/>
        <v>0</v>
      </c>
      <c r="Z15" s="145" t="e">
        <f t="shared" ref="Z15" si="5">SUM(#REF!)</f>
        <v>#REF!</v>
      </c>
      <c r="AA15" s="388"/>
      <c r="AB15" s="388"/>
      <c r="AC15" s="144">
        <f>SUM(AC5:AC14)</f>
        <v>0</v>
      </c>
      <c r="AD15" s="144">
        <f t="shared" ref="AD15:AE15" si="6">SUM(AD5:AD14)</f>
        <v>0</v>
      </c>
      <c r="AE15" s="144">
        <f t="shared" si="6"/>
        <v>0</v>
      </c>
      <c r="AF15" s="144">
        <f>SUM(AF5:AF14)</f>
        <v>0</v>
      </c>
      <c r="AG15" s="385"/>
      <c r="AH15" s="385"/>
    </row>
    <row r="16" spans="1:34" ht="18" customHeight="1">
      <c r="A16" s="369" t="s">
        <v>143</v>
      </c>
      <c r="B16" s="19"/>
      <c r="C16" s="20"/>
      <c r="D16" s="22"/>
      <c r="E16" s="30"/>
      <c r="F16" s="23"/>
      <c r="G16" s="23"/>
      <c r="H16" s="23"/>
      <c r="I16" s="23"/>
      <c r="J16" s="24"/>
      <c r="K16" s="24"/>
      <c r="L16" s="24"/>
      <c r="M16" s="21"/>
      <c r="N16" s="21"/>
      <c r="O16" s="21"/>
      <c r="P16" s="21"/>
      <c r="Q16" s="21"/>
      <c r="R16" s="21"/>
      <c r="S16" s="21"/>
      <c r="T16" s="25"/>
      <c r="U16" s="86"/>
      <c r="V16" s="86"/>
      <c r="W16" s="87"/>
      <c r="X16" s="87"/>
      <c r="Y16" s="87">
        <f t="shared" si="0"/>
        <v>0</v>
      </c>
      <c r="Z16" s="32"/>
      <c r="AA16" s="29"/>
      <c r="AB16" s="29"/>
      <c r="AC16" s="87"/>
      <c r="AD16" s="87"/>
      <c r="AE16" s="87"/>
      <c r="AF16" s="87">
        <f>V16+AE16</f>
        <v>0</v>
      </c>
      <c r="AG16" s="10"/>
      <c r="AH16" s="152"/>
    </row>
    <row r="17" spans="1:34" ht="18" customHeight="1">
      <c r="A17" s="370"/>
      <c r="B17" s="19"/>
      <c r="C17" s="20"/>
      <c r="D17" s="22"/>
      <c r="E17" s="30"/>
      <c r="F17" s="23"/>
      <c r="G17" s="23"/>
      <c r="H17" s="23"/>
      <c r="I17" s="23"/>
      <c r="J17" s="24"/>
      <c r="K17" s="24"/>
      <c r="L17" s="24"/>
      <c r="M17" s="21"/>
      <c r="N17" s="21"/>
      <c r="O17" s="21"/>
      <c r="P17" s="21"/>
      <c r="Q17" s="21"/>
      <c r="R17" s="21"/>
      <c r="S17" s="21"/>
      <c r="T17" s="25"/>
      <c r="U17" s="86"/>
      <c r="V17" s="86"/>
      <c r="W17" s="87"/>
      <c r="X17" s="87"/>
      <c r="Y17" s="87">
        <f t="shared" si="0"/>
        <v>0</v>
      </c>
      <c r="Z17" s="32"/>
      <c r="AA17" s="29"/>
      <c r="AB17" s="29"/>
      <c r="AC17" s="87"/>
      <c r="AD17" s="87"/>
      <c r="AE17" s="87"/>
      <c r="AF17" s="87">
        <f t="shared" ref="AF17:AF25" si="7">V17+AE17</f>
        <v>0</v>
      </c>
      <c r="AG17" s="10"/>
      <c r="AH17" s="152"/>
    </row>
    <row r="18" spans="1:34" ht="18" customHeight="1">
      <c r="A18" s="370"/>
      <c r="B18" s="19"/>
      <c r="C18" s="20"/>
      <c r="D18" s="22"/>
      <c r="E18" s="30"/>
      <c r="F18" s="23"/>
      <c r="G18" s="23"/>
      <c r="H18" s="23"/>
      <c r="I18" s="23"/>
      <c r="J18" s="24"/>
      <c r="K18" s="24"/>
      <c r="L18" s="24"/>
      <c r="M18" s="21"/>
      <c r="N18" s="21"/>
      <c r="O18" s="21"/>
      <c r="P18" s="21"/>
      <c r="Q18" s="21"/>
      <c r="R18" s="21"/>
      <c r="S18" s="21"/>
      <c r="T18" s="25"/>
      <c r="U18" s="86"/>
      <c r="V18" s="86"/>
      <c r="W18" s="87"/>
      <c r="X18" s="87"/>
      <c r="Y18" s="87">
        <f t="shared" si="0"/>
        <v>0</v>
      </c>
      <c r="Z18" s="32"/>
      <c r="AA18" s="29"/>
      <c r="AB18" s="29"/>
      <c r="AC18" s="87"/>
      <c r="AD18" s="87"/>
      <c r="AE18" s="87"/>
      <c r="AF18" s="87">
        <f t="shared" si="7"/>
        <v>0</v>
      </c>
      <c r="AG18" s="10"/>
      <c r="AH18" s="152"/>
    </row>
    <row r="19" spans="1:34" ht="18" customHeight="1">
      <c r="A19" s="370"/>
      <c r="B19" s="19"/>
      <c r="C19" s="20"/>
      <c r="D19" s="22"/>
      <c r="E19" s="30"/>
      <c r="F19" s="23"/>
      <c r="G19" s="23"/>
      <c r="H19" s="23"/>
      <c r="I19" s="23"/>
      <c r="J19" s="24"/>
      <c r="K19" s="24"/>
      <c r="L19" s="24"/>
      <c r="M19" s="21"/>
      <c r="N19" s="21"/>
      <c r="O19" s="21"/>
      <c r="P19" s="21"/>
      <c r="Q19" s="21"/>
      <c r="R19" s="21"/>
      <c r="S19" s="21"/>
      <c r="T19" s="25"/>
      <c r="U19" s="86"/>
      <c r="V19" s="86"/>
      <c r="W19" s="87"/>
      <c r="X19" s="87"/>
      <c r="Y19" s="87">
        <f t="shared" si="0"/>
        <v>0</v>
      </c>
      <c r="Z19" s="32"/>
      <c r="AA19" s="29"/>
      <c r="AB19" s="29"/>
      <c r="AC19" s="87"/>
      <c r="AD19" s="87"/>
      <c r="AE19" s="87"/>
      <c r="AF19" s="87">
        <f t="shared" si="7"/>
        <v>0</v>
      </c>
      <c r="AG19" s="10"/>
      <c r="AH19" s="152"/>
    </row>
    <row r="20" spans="1:34" ht="18" customHeight="1">
      <c r="A20" s="370"/>
      <c r="B20" s="19"/>
      <c r="C20" s="20"/>
      <c r="D20" s="22"/>
      <c r="E20" s="30"/>
      <c r="F20" s="23"/>
      <c r="G20" s="23"/>
      <c r="H20" s="23"/>
      <c r="I20" s="23"/>
      <c r="J20" s="24"/>
      <c r="K20" s="24"/>
      <c r="L20" s="24"/>
      <c r="M20" s="21"/>
      <c r="N20" s="21"/>
      <c r="O20" s="21"/>
      <c r="P20" s="21"/>
      <c r="Q20" s="21"/>
      <c r="R20" s="21"/>
      <c r="S20" s="21"/>
      <c r="T20" s="25"/>
      <c r="U20" s="86"/>
      <c r="V20" s="86"/>
      <c r="W20" s="87"/>
      <c r="X20" s="87"/>
      <c r="Y20" s="87">
        <f t="shared" si="0"/>
        <v>0</v>
      </c>
      <c r="Z20" s="32"/>
      <c r="AA20" s="29"/>
      <c r="AB20" s="29"/>
      <c r="AC20" s="87"/>
      <c r="AD20" s="87"/>
      <c r="AE20" s="87"/>
      <c r="AF20" s="87">
        <f t="shared" si="7"/>
        <v>0</v>
      </c>
      <c r="AG20" s="10"/>
      <c r="AH20" s="152"/>
    </row>
    <row r="21" spans="1:34" ht="18" customHeight="1">
      <c r="A21" s="370"/>
      <c r="B21" s="19"/>
      <c r="C21" s="20"/>
      <c r="D21" s="22"/>
      <c r="E21" s="30"/>
      <c r="F21" s="23"/>
      <c r="G21" s="23"/>
      <c r="H21" s="23"/>
      <c r="I21" s="23"/>
      <c r="J21" s="24"/>
      <c r="K21" s="24"/>
      <c r="L21" s="24"/>
      <c r="M21" s="21"/>
      <c r="N21" s="21"/>
      <c r="O21" s="21"/>
      <c r="P21" s="21"/>
      <c r="Q21" s="21"/>
      <c r="R21" s="21"/>
      <c r="S21" s="21"/>
      <c r="T21" s="25"/>
      <c r="U21" s="86"/>
      <c r="V21" s="86"/>
      <c r="W21" s="87"/>
      <c r="X21" s="87"/>
      <c r="Y21" s="87">
        <f t="shared" si="0"/>
        <v>0</v>
      </c>
      <c r="Z21" s="32"/>
      <c r="AA21" s="29"/>
      <c r="AB21" s="29"/>
      <c r="AC21" s="87"/>
      <c r="AD21" s="87"/>
      <c r="AE21" s="87"/>
      <c r="AF21" s="87">
        <f t="shared" si="7"/>
        <v>0</v>
      </c>
      <c r="AG21" s="10"/>
      <c r="AH21" s="152"/>
    </row>
    <row r="22" spans="1:34" ht="18" customHeight="1">
      <c r="A22" s="370"/>
      <c r="B22" s="19"/>
      <c r="C22" s="20"/>
      <c r="D22" s="22"/>
      <c r="E22" s="30"/>
      <c r="F22" s="23"/>
      <c r="G22" s="23"/>
      <c r="H22" s="23"/>
      <c r="I22" s="23"/>
      <c r="J22" s="24"/>
      <c r="K22" s="24"/>
      <c r="L22" s="24"/>
      <c r="M22" s="21"/>
      <c r="N22" s="21"/>
      <c r="O22" s="21"/>
      <c r="P22" s="21"/>
      <c r="Q22" s="21"/>
      <c r="R22" s="21"/>
      <c r="S22" s="21"/>
      <c r="T22" s="25"/>
      <c r="U22" s="86"/>
      <c r="V22" s="86"/>
      <c r="W22" s="87"/>
      <c r="X22" s="87"/>
      <c r="Y22" s="87">
        <f t="shared" si="0"/>
        <v>0</v>
      </c>
      <c r="Z22" s="32"/>
      <c r="AA22" s="29"/>
      <c r="AB22" s="29"/>
      <c r="AC22" s="87"/>
      <c r="AD22" s="87"/>
      <c r="AE22" s="87"/>
      <c r="AF22" s="87">
        <f t="shared" si="7"/>
        <v>0</v>
      </c>
      <c r="AG22" s="10"/>
      <c r="AH22" s="152"/>
    </row>
    <row r="23" spans="1:34" ht="18" customHeight="1">
      <c r="A23" s="370"/>
      <c r="B23" s="19"/>
      <c r="C23" s="20"/>
      <c r="D23" s="22"/>
      <c r="E23" s="30"/>
      <c r="F23" s="23"/>
      <c r="G23" s="23"/>
      <c r="H23" s="23"/>
      <c r="I23" s="23"/>
      <c r="J23" s="24"/>
      <c r="K23" s="24"/>
      <c r="L23" s="24"/>
      <c r="M23" s="21"/>
      <c r="N23" s="21"/>
      <c r="O23" s="21"/>
      <c r="P23" s="21"/>
      <c r="Q23" s="21"/>
      <c r="R23" s="21"/>
      <c r="S23" s="21"/>
      <c r="T23" s="25"/>
      <c r="U23" s="86"/>
      <c r="V23" s="86"/>
      <c r="W23" s="87"/>
      <c r="X23" s="87"/>
      <c r="Y23" s="87">
        <f t="shared" si="0"/>
        <v>0</v>
      </c>
      <c r="Z23" s="32"/>
      <c r="AA23" s="29"/>
      <c r="AB23" s="29"/>
      <c r="AC23" s="87"/>
      <c r="AD23" s="87"/>
      <c r="AE23" s="87"/>
      <c r="AF23" s="87">
        <f t="shared" si="7"/>
        <v>0</v>
      </c>
      <c r="AG23" s="10"/>
      <c r="AH23" s="152"/>
    </row>
    <row r="24" spans="1:34" ht="18" customHeight="1">
      <c r="A24" s="370"/>
      <c r="B24" s="19"/>
      <c r="C24" s="20"/>
      <c r="D24" s="22"/>
      <c r="E24" s="30"/>
      <c r="F24" s="23"/>
      <c r="G24" s="23"/>
      <c r="H24" s="23"/>
      <c r="I24" s="23"/>
      <c r="J24" s="24"/>
      <c r="K24" s="24"/>
      <c r="L24" s="24"/>
      <c r="M24" s="21"/>
      <c r="N24" s="21"/>
      <c r="O24" s="21"/>
      <c r="P24" s="21"/>
      <c r="Q24" s="21"/>
      <c r="R24" s="21"/>
      <c r="S24" s="21"/>
      <c r="T24" s="25"/>
      <c r="U24" s="86"/>
      <c r="V24" s="86"/>
      <c r="W24" s="87"/>
      <c r="X24" s="87"/>
      <c r="Y24" s="87">
        <f t="shared" si="0"/>
        <v>0</v>
      </c>
      <c r="Z24" s="32"/>
      <c r="AA24" s="29"/>
      <c r="AB24" s="29"/>
      <c r="AC24" s="87"/>
      <c r="AD24" s="87"/>
      <c r="AE24" s="87"/>
      <c r="AF24" s="87">
        <f t="shared" si="7"/>
        <v>0</v>
      </c>
      <c r="AG24" s="10"/>
      <c r="AH24" s="152"/>
    </row>
    <row r="25" spans="1:34" ht="18" customHeight="1">
      <c r="A25" s="370"/>
      <c r="B25" s="19"/>
      <c r="C25" s="41"/>
      <c r="D25" s="42"/>
      <c r="E25" s="47"/>
      <c r="F25" s="43"/>
      <c r="G25" s="43"/>
      <c r="H25" s="43"/>
      <c r="I25" s="43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6"/>
      <c r="U25" s="88"/>
      <c r="V25" s="88"/>
      <c r="W25" s="87"/>
      <c r="X25" s="87"/>
      <c r="Y25" s="87">
        <f t="shared" si="0"/>
        <v>0</v>
      </c>
      <c r="Z25" s="32"/>
      <c r="AA25" s="29"/>
      <c r="AB25" s="29"/>
      <c r="AC25" s="87"/>
      <c r="AD25" s="87"/>
      <c r="AE25" s="87"/>
      <c r="AF25" s="87">
        <f t="shared" si="7"/>
        <v>0</v>
      </c>
      <c r="AG25" s="10"/>
      <c r="AH25" s="152"/>
    </row>
    <row r="26" spans="1:34" ht="18" customHeight="1">
      <c r="A26" s="371"/>
      <c r="B26" s="375" t="s">
        <v>67</v>
      </c>
      <c r="C26" s="376"/>
      <c r="D26" s="376"/>
      <c r="E26" s="377"/>
      <c r="F26" s="146">
        <f t="shared" ref="F26:K26" si="8">SUM(F16:F25)</f>
        <v>0</v>
      </c>
      <c r="G26" s="146">
        <f t="shared" si="8"/>
        <v>0</v>
      </c>
      <c r="H26" s="146">
        <f t="shared" si="8"/>
        <v>0</v>
      </c>
      <c r="I26" s="146">
        <f t="shared" si="8"/>
        <v>0</v>
      </c>
      <c r="J26" s="146">
        <f t="shared" si="8"/>
        <v>0</v>
      </c>
      <c r="K26" s="146">
        <f t="shared" si="8"/>
        <v>0</v>
      </c>
      <c r="L26" s="146">
        <f t="shared" ref="L26" si="9">SUM(L16:L25)</f>
        <v>0</v>
      </c>
      <c r="M26" s="147">
        <f t="shared" ref="M26:N26" si="10">COUNTA(M16:M25)</f>
        <v>0</v>
      </c>
      <c r="N26" s="147">
        <f t="shared" si="10"/>
        <v>0</v>
      </c>
      <c r="O26" s="381"/>
      <c r="P26" s="382"/>
      <c r="Q26" s="382"/>
      <c r="R26" s="382"/>
      <c r="S26" s="382"/>
      <c r="T26" s="383"/>
      <c r="U26" s="148">
        <f t="shared" ref="U26:Y26" si="11">SUM(U16:U25)</f>
        <v>0</v>
      </c>
      <c r="V26" s="148">
        <f t="shared" si="11"/>
        <v>0</v>
      </c>
      <c r="W26" s="148">
        <f t="shared" si="11"/>
        <v>0</v>
      </c>
      <c r="X26" s="148">
        <f t="shared" si="11"/>
        <v>0</v>
      </c>
      <c r="Y26" s="148">
        <f t="shared" si="11"/>
        <v>0</v>
      </c>
      <c r="Z26" s="149" t="e">
        <f t="shared" ref="Z26" si="12">SUM(Z5:Z25)</f>
        <v>#REF!</v>
      </c>
      <c r="AA26" s="384"/>
      <c r="AB26" s="384"/>
      <c r="AC26" s="148">
        <f>SUM(AC16:AC25)</f>
        <v>0</v>
      </c>
      <c r="AD26" s="148">
        <f t="shared" ref="AD26:AF26" si="13">SUM(AD16:AD25)</f>
        <v>0</v>
      </c>
      <c r="AE26" s="148">
        <f t="shared" si="13"/>
        <v>0</v>
      </c>
      <c r="AF26" s="148">
        <f t="shared" si="13"/>
        <v>0</v>
      </c>
      <c r="AG26" s="386"/>
      <c r="AH26" s="386"/>
    </row>
    <row r="27" spans="1:34" ht="5.45" customHeight="1">
      <c r="B27" s="2"/>
      <c r="C27" s="12"/>
      <c r="D27" s="11"/>
      <c r="E27" s="13"/>
      <c r="F27" s="14"/>
      <c r="G27" s="14"/>
      <c r="H27" s="14"/>
      <c r="I27" s="14"/>
      <c r="J27" s="6"/>
      <c r="K27" s="6"/>
      <c r="L27" s="6"/>
      <c r="M27" s="9"/>
      <c r="N27" s="9"/>
      <c r="O27" s="9"/>
      <c r="P27" s="9"/>
      <c r="Q27" s="9"/>
      <c r="R27" s="9"/>
      <c r="S27" s="9"/>
      <c r="T27" s="15"/>
      <c r="U27" s="16"/>
      <c r="V27" s="17"/>
      <c r="W27" s="18"/>
      <c r="X27" s="18"/>
      <c r="Y27" s="18"/>
      <c r="Z27" s="33"/>
    </row>
    <row r="28" spans="1:34" s="5" customFormat="1" ht="105" customHeight="1">
      <c r="A28" s="270" t="s">
        <v>6</v>
      </c>
      <c r="B28" s="271"/>
      <c r="C28" s="271"/>
      <c r="D28" s="271"/>
      <c r="E28" s="271"/>
      <c r="F28" s="271"/>
      <c r="G28" s="271"/>
      <c r="H28" s="271"/>
      <c r="I28" s="271"/>
      <c r="J28" s="113"/>
      <c r="K28" s="272" t="s">
        <v>7</v>
      </c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109"/>
      <c r="Z28" s="110"/>
      <c r="AA28" s="271" t="s">
        <v>8</v>
      </c>
      <c r="AB28" s="271"/>
      <c r="AC28" s="271"/>
      <c r="AD28" s="271"/>
      <c r="AE28" s="271"/>
      <c r="AF28" s="271"/>
      <c r="AG28" s="271"/>
      <c r="AH28" s="111"/>
    </row>
    <row r="29" spans="1:34">
      <c r="B29" s="4"/>
      <c r="C29" s="4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84"/>
      <c r="T29" s="278"/>
      <c r="U29" s="278"/>
      <c r="V29" s="84"/>
      <c r="W29" s="4"/>
      <c r="X29" s="4"/>
      <c r="Y29" s="4"/>
      <c r="Z29" s="34"/>
    </row>
  </sheetData>
  <dataConsolidate/>
  <mergeCells count="30">
    <mergeCell ref="AF1:AH1"/>
    <mergeCell ref="C1:D1"/>
    <mergeCell ref="F1:AD1"/>
    <mergeCell ref="AA26:AB26"/>
    <mergeCell ref="P3:Q3"/>
    <mergeCell ref="R3:T3"/>
    <mergeCell ref="AG15:AH15"/>
    <mergeCell ref="AG26:AH26"/>
    <mergeCell ref="AA3:AH3"/>
    <mergeCell ref="C3:C4"/>
    <mergeCell ref="D3:D4"/>
    <mergeCell ref="E3:E4"/>
    <mergeCell ref="AA15:AB15"/>
    <mergeCell ref="U3:U4"/>
    <mergeCell ref="F3:N3"/>
    <mergeCell ref="O3:O4"/>
    <mergeCell ref="D29:R29"/>
    <mergeCell ref="T29:U29"/>
    <mergeCell ref="K28:X28"/>
    <mergeCell ref="B15:E15"/>
    <mergeCell ref="B26:E26"/>
    <mergeCell ref="O15:T15"/>
    <mergeCell ref="O26:T26"/>
    <mergeCell ref="AA28:AG28"/>
    <mergeCell ref="A28:I28"/>
    <mergeCell ref="V3:V4"/>
    <mergeCell ref="W3:Y3"/>
    <mergeCell ref="A5:A15"/>
    <mergeCell ref="A16:A26"/>
    <mergeCell ref="B3:B4"/>
  </mergeCells>
  <printOptions horizontalCentered="1" verticalCentered="1"/>
  <pageMargins left="0.11811023622047245" right="0.11811023622047245" top="0.78740157480314965" bottom="0.39370078740157483" header="0" footer="0"/>
  <pageSetup paperSize="9" scale="71" fitToHeight="0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İL:" error="Listeden il seçiniz.">
          <x14:formula1>
            <xm:f>[2]Sayfa1!#REF!</xm:f>
          </x14:formula1>
          <xm:sqref>C1:D1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showZeros="0" tabSelected="1" zoomScaleSheetLayoutView="100" workbookViewId="0">
      <selection activeCell="B3" sqref="B3:B4"/>
    </sheetView>
  </sheetViews>
  <sheetFormatPr defaultColWidth="9.140625" defaultRowHeight="11.25"/>
  <cols>
    <col min="1" max="1" width="3.28515625" style="1" customWidth="1"/>
    <col min="2" max="2" width="16.7109375" style="1" customWidth="1"/>
    <col min="3" max="3" width="7.7109375" style="1" customWidth="1"/>
    <col min="4" max="4" width="3.7109375" style="1" customWidth="1"/>
    <col min="5" max="7" width="4" style="1" customWidth="1"/>
    <col min="8" max="9" width="2.5703125" style="1" bestFit="1" customWidth="1"/>
    <col min="10" max="10" width="4" style="1" customWidth="1"/>
    <col min="11" max="13" width="2.5703125" style="1" bestFit="1" customWidth="1"/>
    <col min="14" max="14" width="9.7109375" style="1" customWidth="1"/>
    <col min="15" max="15" width="3.7109375" style="1" bestFit="1" customWidth="1"/>
    <col min="16" max="16" width="4.42578125" style="1" bestFit="1" customWidth="1"/>
    <col min="17" max="17" width="4.85546875" style="1" bestFit="1" customWidth="1"/>
    <col min="18" max="19" width="3.42578125" style="1" customWidth="1"/>
    <col min="20" max="20" width="9.140625" style="7" customWidth="1"/>
    <col min="21" max="21" width="9.140625" style="8" customWidth="1"/>
    <col min="22" max="24" width="9.140625" style="1" customWidth="1"/>
    <col min="25" max="25" width="0.85546875" style="35" customWidth="1"/>
    <col min="26" max="27" width="9.28515625" style="1" customWidth="1"/>
    <col min="28" max="31" width="9.140625" style="1" customWidth="1"/>
    <col min="32" max="32" width="2.7109375" style="1" bestFit="1" customWidth="1"/>
    <col min="33" max="33" width="13.7109375" style="1" customWidth="1"/>
    <col min="34" max="16384" width="9.140625" style="1"/>
  </cols>
  <sheetData>
    <row r="1" spans="1:33" s="108" customFormat="1" ht="18" customHeight="1">
      <c r="A1" s="107" t="s">
        <v>47</v>
      </c>
      <c r="B1" s="327">
        <f>'YILI BÜTÇ T-1'!B3:C3</f>
        <v>0</v>
      </c>
      <c r="C1" s="327"/>
      <c r="D1" s="64"/>
      <c r="E1" s="267" t="s">
        <v>120</v>
      </c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9"/>
      <c r="AD1" s="93"/>
      <c r="AE1" s="265" t="s">
        <v>121</v>
      </c>
      <c r="AF1" s="395"/>
      <c r="AG1" s="266"/>
    </row>
    <row r="2" spans="1:33" ht="6" customHeight="1">
      <c r="A2" s="26"/>
      <c r="B2" s="2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V2" s="2"/>
      <c r="W2" s="2"/>
      <c r="X2" s="2"/>
      <c r="Y2" s="31"/>
    </row>
    <row r="3" spans="1:33" ht="27" customHeight="1">
      <c r="A3" s="282" t="s">
        <v>0</v>
      </c>
      <c r="B3" s="283" t="s">
        <v>46</v>
      </c>
      <c r="C3" s="283" t="s">
        <v>136</v>
      </c>
      <c r="D3" s="284" t="s">
        <v>59</v>
      </c>
      <c r="E3" s="275" t="s">
        <v>127</v>
      </c>
      <c r="F3" s="275"/>
      <c r="G3" s="275"/>
      <c r="H3" s="275"/>
      <c r="I3" s="275"/>
      <c r="J3" s="275"/>
      <c r="K3" s="275"/>
      <c r="L3" s="275"/>
      <c r="M3" s="275"/>
      <c r="N3" s="275" t="s">
        <v>56</v>
      </c>
      <c r="O3" s="275" t="s">
        <v>55</v>
      </c>
      <c r="P3" s="275"/>
      <c r="Q3" s="286" t="s">
        <v>60</v>
      </c>
      <c r="R3" s="286"/>
      <c r="S3" s="286"/>
      <c r="T3" s="280" t="s">
        <v>137</v>
      </c>
      <c r="U3" s="273" t="s">
        <v>159</v>
      </c>
      <c r="V3" s="275" t="s">
        <v>53</v>
      </c>
      <c r="W3" s="275"/>
      <c r="X3" s="275"/>
      <c r="Y3" s="39"/>
      <c r="Z3" s="387" t="s">
        <v>153</v>
      </c>
      <c r="AA3" s="387"/>
      <c r="AB3" s="387"/>
      <c r="AC3" s="387"/>
      <c r="AD3" s="387"/>
      <c r="AE3" s="387"/>
      <c r="AF3" s="387"/>
      <c r="AG3" s="387"/>
    </row>
    <row r="4" spans="1:33" s="3" customFormat="1" ht="72" customHeight="1">
      <c r="A4" s="282"/>
      <c r="B4" s="283"/>
      <c r="C4" s="283"/>
      <c r="D4" s="285"/>
      <c r="E4" s="36" t="s">
        <v>52</v>
      </c>
      <c r="F4" s="36" t="s">
        <v>48</v>
      </c>
      <c r="G4" s="36" t="s">
        <v>139</v>
      </c>
      <c r="H4" s="36" t="s">
        <v>154</v>
      </c>
      <c r="I4" s="36" t="s">
        <v>49</v>
      </c>
      <c r="J4" s="36" t="s">
        <v>141</v>
      </c>
      <c r="K4" s="36" t="s">
        <v>50</v>
      </c>
      <c r="L4" s="36" t="s">
        <v>99</v>
      </c>
      <c r="M4" s="36" t="s">
        <v>98</v>
      </c>
      <c r="N4" s="275"/>
      <c r="O4" s="28" t="s">
        <v>54</v>
      </c>
      <c r="P4" s="28" t="s">
        <v>1</v>
      </c>
      <c r="Q4" s="28" t="s">
        <v>142</v>
      </c>
      <c r="R4" s="28" t="s">
        <v>57</v>
      </c>
      <c r="S4" s="28" t="s">
        <v>58</v>
      </c>
      <c r="T4" s="281"/>
      <c r="U4" s="274"/>
      <c r="V4" s="38" t="s">
        <v>2</v>
      </c>
      <c r="W4" s="38" t="s">
        <v>3</v>
      </c>
      <c r="X4" s="38" t="s">
        <v>4</v>
      </c>
      <c r="Y4" s="31"/>
      <c r="Z4" s="118" t="s">
        <v>63</v>
      </c>
      <c r="AA4" s="118" t="s">
        <v>64</v>
      </c>
      <c r="AB4" s="119" t="s">
        <v>51</v>
      </c>
      <c r="AC4" s="120" t="s">
        <v>112</v>
      </c>
      <c r="AD4" s="118" t="s">
        <v>65</v>
      </c>
      <c r="AE4" s="118" t="s">
        <v>66</v>
      </c>
      <c r="AF4" s="121" t="s">
        <v>62</v>
      </c>
      <c r="AG4" s="118" t="s">
        <v>61</v>
      </c>
    </row>
    <row r="5" spans="1:33" s="189" customFormat="1" ht="18" customHeight="1">
      <c r="A5" s="180">
        <v>1</v>
      </c>
      <c r="B5" s="181">
        <f>'YPM PRG T-2'!B5</f>
        <v>0</v>
      </c>
      <c r="C5" s="181">
        <f>'YPM PRG T-2'!C5</f>
        <v>0</v>
      </c>
      <c r="D5" s="181">
        <f>'YPM PRG T-2'!D5</f>
        <v>0</v>
      </c>
      <c r="E5" s="181">
        <f>'YPM PRG T-2'!E5</f>
        <v>0</v>
      </c>
      <c r="F5" s="181">
        <f>'YPM PRG T-2'!F5</f>
        <v>0</v>
      </c>
      <c r="G5" s="181">
        <f>'YPM PRG T-2'!G5</f>
        <v>0</v>
      </c>
      <c r="H5" s="181">
        <f>'YPM PRG T-2'!H5</f>
        <v>0</v>
      </c>
      <c r="I5" s="181">
        <f>'YPM PRG T-2'!I5</f>
        <v>0</v>
      </c>
      <c r="J5" s="181">
        <f>'YPM PRG T-2'!J5</f>
        <v>0</v>
      </c>
      <c r="K5" s="181">
        <f>'YPM PRG T-2'!K5</f>
        <v>0</v>
      </c>
      <c r="L5" s="181">
        <f>'YPM PRG T-2'!L5</f>
        <v>0</v>
      </c>
      <c r="M5" s="181">
        <f>'YPM PRG T-2'!M5</f>
        <v>0</v>
      </c>
      <c r="N5" s="181">
        <f>'YPM PRG T-2'!N5</f>
        <v>0</v>
      </c>
      <c r="O5" s="181">
        <f>'YPM PRG T-2'!O5</f>
        <v>0</v>
      </c>
      <c r="P5" s="181">
        <f>'YPM PRG T-2'!P5</f>
        <v>0</v>
      </c>
      <c r="Q5" s="181">
        <f>'YPM PRG T-2'!Q5</f>
        <v>0</v>
      </c>
      <c r="R5" s="181">
        <f>'YPM PRG T-2'!R5</f>
        <v>0</v>
      </c>
      <c r="S5" s="181">
        <f>'YPM PRG T-2'!S5</f>
        <v>0</v>
      </c>
      <c r="T5" s="182">
        <f>'YPM PRG T-2'!T5</f>
        <v>0</v>
      </c>
      <c r="U5" s="182">
        <f>'YPM PRG T-2'!U5</f>
        <v>0</v>
      </c>
      <c r="V5" s="182">
        <f>'YPM PRG T-2'!V5</f>
        <v>0</v>
      </c>
      <c r="W5" s="182">
        <f>'YPM PRG T-2'!W5</f>
        <v>0</v>
      </c>
      <c r="X5" s="182">
        <f>'YPM PRG T-2'!X5</f>
        <v>0</v>
      </c>
      <c r="Y5" s="33"/>
      <c r="Z5" s="183"/>
      <c r="AA5" s="183"/>
      <c r="AB5" s="184"/>
      <c r="AC5" s="184"/>
      <c r="AD5" s="185"/>
      <c r="AE5" s="186"/>
      <c r="AF5" s="187"/>
      <c r="AG5" s="188"/>
    </row>
    <row r="6" spans="1:33" ht="18" customHeight="1">
      <c r="A6" s="19">
        <v>2</v>
      </c>
      <c r="B6" s="20">
        <f>'YPM PRG T-2'!B6</f>
        <v>0</v>
      </c>
      <c r="C6" s="20">
        <f>'YPM PRG T-2'!C6</f>
        <v>0</v>
      </c>
      <c r="D6" s="20">
        <f>'YPM PRG T-2'!D6</f>
        <v>0</v>
      </c>
      <c r="E6" s="20">
        <f>'YPM PRG T-2'!E6</f>
        <v>0</v>
      </c>
      <c r="F6" s="20">
        <f>'YPM PRG T-2'!F6</f>
        <v>0</v>
      </c>
      <c r="G6" s="20">
        <f>'YPM PRG T-2'!G6</f>
        <v>0</v>
      </c>
      <c r="H6" s="20">
        <f>'YPM PRG T-2'!H6</f>
        <v>0</v>
      </c>
      <c r="I6" s="20">
        <f>'YPM PRG T-2'!I6</f>
        <v>0</v>
      </c>
      <c r="J6" s="20">
        <f>'YPM PRG T-2'!J6</f>
        <v>0</v>
      </c>
      <c r="K6" s="20">
        <f>'YPM PRG T-2'!K6</f>
        <v>0</v>
      </c>
      <c r="L6" s="20">
        <f>'YPM PRG T-2'!L6</f>
        <v>0</v>
      </c>
      <c r="M6" s="20">
        <f>'YPM PRG T-2'!M6</f>
        <v>0</v>
      </c>
      <c r="N6" s="20">
        <f>'YPM PRG T-2'!N6</f>
        <v>0</v>
      </c>
      <c r="O6" s="20">
        <f>'YPM PRG T-2'!O6</f>
        <v>0</v>
      </c>
      <c r="P6" s="20">
        <f>'YPM PRG T-2'!P6</f>
        <v>0</v>
      </c>
      <c r="Q6" s="20">
        <f>'YPM PRG T-2'!Q6</f>
        <v>0</v>
      </c>
      <c r="R6" s="20">
        <f>'YPM PRG T-2'!R6</f>
        <v>0</v>
      </c>
      <c r="S6" s="20">
        <f>'YPM PRG T-2'!S6</f>
        <v>0</v>
      </c>
      <c r="T6" s="178">
        <f>'YPM PRG T-2'!T6</f>
        <v>0</v>
      </c>
      <c r="U6" s="178">
        <f>'YPM PRG T-2'!U6</f>
        <v>0</v>
      </c>
      <c r="V6" s="178">
        <f>'YPM PRG T-2'!V6</f>
        <v>0</v>
      </c>
      <c r="W6" s="178">
        <f>'YPM PRG T-2'!W6</f>
        <v>0</v>
      </c>
      <c r="X6" s="178">
        <f>'YPM PRG T-2'!X6</f>
        <v>0</v>
      </c>
      <c r="Y6" s="32"/>
      <c r="Z6" s="29"/>
      <c r="AA6" s="29"/>
      <c r="AB6" s="176"/>
      <c r="AC6" s="176"/>
      <c r="AD6" s="176"/>
      <c r="AE6" s="176">
        <f t="shared" ref="AE6:AE24" si="0">U6+AD6</f>
        <v>0</v>
      </c>
      <c r="AF6" s="10"/>
      <c r="AG6" s="152"/>
    </row>
    <row r="7" spans="1:33" ht="18" customHeight="1">
      <c r="A7" s="19">
        <v>3</v>
      </c>
      <c r="B7" s="20">
        <f>'YPM PRG T-2'!B7</f>
        <v>0</v>
      </c>
      <c r="C7" s="20">
        <f>'YPM PRG T-2'!C7</f>
        <v>0</v>
      </c>
      <c r="D7" s="20">
        <f>'YPM PRG T-2'!D7</f>
        <v>0</v>
      </c>
      <c r="E7" s="20">
        <f>'YPM PRG T-2'!E7</f>
        <v>0</v>
      </c>
      <c r="F7" s="20">
        <f>'YPM PRG T-2'!F7</f>
        <v>0</v>
      </c>
      <c r="G7" s="20">
        <f>'YPM PRG T-2'!G7</f>
        <v>0</v>
      </c>
      <c r="H7" s="20">
        <f>'YPM PRG T-2'!H7</f>
        <v>0</v>
      </c>
      <c r="I7" s="20">
        <f>'YPM PRG T-2'!I7</f>
        <v>0</v>
      </c>
      <c r="J7" s="20">
        <f>'YPM PRG T-2'!J7</f>
        <v>0</v>
      </c>
      <c r="K7" s="20">
        <f>'YPM PRG T-2'!K7</f>
        <v>0</v>
      </c>
      <c r="L7" s="20">
        <f>'YPM PRG T-2'!L7</f>
        <v>0</v>
      </c>
      <c r="M7" s="20">
        <f>'YPM PRG T-2'!M7</f>
        <v>0</v>
      </c>
      <c r="N7" s="20">
        <f>'YPM PRG T-2'!N7</f>
        <v>0</v>
      </c>
      <c r="O7" s="20">
        <f>'YPM PRG T-2'!O7</f>
        <v>0</v>
      </c>
      <c r="P7" s="20">
        <f>'YPM PRG T-2'!P7</f>
        <v>0</v>
      </c>
      <c r="Q7" s="20">
        <f>'YPM PRG T-2'!Q7</f>
        <v>0</v>
      </c>
      <c r="R7" s="20">
        <f>'YPM PRG T-2'!R7</f>
        <v>0</v>
      </c>
      <c r="S7" s="20">
        <f>'YPM PRG T-2'!S7</f>
        <v>0</v>
      </c>
      <c r="T7" s="178">
        <f>'YPM PRG T-2'!T7</f>
        <v>0</v>
      </c>
      <c r="U7" s="178">
        <f>'YPM PRG T-2'!U7</f>
        <v>0</v>
      </c>
      <c r="V7" s="178">
        <f>'YPM PRG T-2'!V7</f>
        <v>0</v>
      </c>
      <c r="W7" s="178">
        <f>'YPM PRG T-2'!W7</f>
        <v>0</v>
      </c>
      <c r="X7" s="178">
        <f>'YPM PRG T-2'!X7</f>
        <v>0</v>
      </c>
      <c r="Y7" s="32"/>
      <c r="Z7" s="29"/>
      <c r="AA7" s="29"/>
      <c r="AB7" s="176"/>
      <c r="AC7" s="176"/>
      <c r="AD7" s="176"/>
      <c r="AE7" s="176">
        <f t="shared" si="0"/>
        <v>0</v>
      </c>
      <c r="AF7" s="10"/>
      <c r="AG7" s="152"/>
    </row>
    <row r="8" spans="1:33" ht="18" customHeight="1">
      <c r="A8" s="19">
        <v>4</v>
      </c>
      <c r="B8" s="20">
        <f>'YPM PRG T-2'!B8</f>
        <v>0</v>
      </c>
      <c r="C8" s="20">
        <f>'YPM PRG T-2'!C8</f>
        <v>0</v>
      </c>
      <c r="D8" s="20">
        <f>'YPM PRG T-2'!D8</f>
        <v>0</v>
      </c>
      <c r="E8" s="20">
        <f>'YPM PRG T-2'!E8</f>
        <v>0</v>
      </c>
      <c r="F8" s="20">
        <f>'YPM PRG T-2'!F8</f>
        <v>0</v>
      </c>
      <c r="G8" s="20">
        <f>'YPM PRG T-2'!G8</f>
        <v>0</v>
      </c>
      <c r="H8" s="20">
        <f>'YPM PRG T-2'!H8</f>
        <v>0</v>
      </c>
      <c r="I8" s="20">
        <f>'YPM PRG T-2'!I8</f>
        <v>0</v>
      </c>
      <c r="J8" s="20">
        <f>'YPM PRG T-2'!J8</f>
        <v>0</v>
      </c>
      <c r="K8" s="20">
        <f>'YPM PRG T-2'!K8</f>
        <v>0</v>
      </c>
      <c r="L8" s="20">
        <f>'YPM PRG T-2'!L8</f>
        <v>0</v>
      </c>
      <c r="M8" s="20">
        <f>'YPM PRG T-2'!M8</f>
        <v>0</v>
      </c>
      <c r="N8" s="20">
        <f>'YPM PRG T-2'!N8</f>
        <v>0</v>
      </c>
      <c r="O8" s="20">
        <f>'YPM PRG T-2'!O8</f>
        <v>0</v>
      </c>
      <c r="P8" s="20">
        <f>'YPM PRG T-2'!P8</f>
        <v>0</v>
      </c>
      <c r="Q8" s="20">
        <f>'YPM PRG T-2'!Q8</f>
        <v>0</v>
      </c>
      <c r="R8" s="20">
        <f>'YPM PRG T-2'!R8</f>
        <v>0</v>
      </c>
      <c r="S8" s="20">
        <f>'YPM PRG T-2'!S8</f>
        <v>0</v>
      </c>
      <c r="T8" s="178">
        <f>'YPM PRG T-2'!T8</f>
        <v>0</v>
      </c>
      <c r="U8" s="178">
        <f>'YPM PRG T-2'!U8</f>
        <v>0</v>
      </c>
      <c r="V8" s="178">
        <f>'YPM PRG T-2'!V8</f>
        <v>0</v>
      </c>
      <c r="W8" s="178">
        <f>'YPM PRG T-2'!W8</f>
        <v>0</v>
      </c>
      <c r="X8" s="178">
        <f>'YPM PRG T-2'!X8</f>
        <v>0</v>
      </c>
      <c r="Y8" s="32"/>
      <c r="Z8" s="29"/>
      <c r="AA8" s="29"/>
      <c r="AB8" s="176"/>
      <c r="AC8" s="176"/>
      <c r="AD8" s="176"/>
      <c r="AE8" s="176">
        <f t="shared" si="0"/>
        <v>0</v>
      </c>
      <c r="AF8" s="10"/>
      <c r="AG8" s="152"/>
    </row>
    <row r="9" spans="1:33" ht="18" customHeight="1">
      <c r="A9" s="19">
        <v>5</v>
      </c>
      <c r="B9" s="20">
        <f>'YPM PRG T-2'!B9</f>
        <v>0</v>
      </c>
      <c r="C9" s="20">
        <f>'YPM PRG T-2'!C9</f>
        <v>0</v>
      </c>
      <c r="D9" s="20">
        <f>'YPM PRG T-2'!D9</f>
        <v>0</v>
      </c>
      <c r="E9" s="20">
        <f>'YPM PRG T-2'!E9</f>
        <v>0</v>
      </c>
      <c r="F9" s="20">
        <f>'YPM PRG T-2'!F9</f>
        <v>0</v>
      </c>
      <c r="G9" s="20">
        <f>'YPM PRG T-2'!G9</f>
        <v>0</v>
      </c>
      <c r="H9" s="20">
        <f>'YPM PRG T-2'!H9</f>
        <v>0</v>
      </c>
      <c r="I9" s="20">
        <f>'YPM PRG T-2'!I9</f>
        <v>0</v>
      </c>
      <c r="J9" s="20">
        <f>'YPM PRG T-2'!J9</f>
        <v>0</v>
      </c>
      <c r="K9" s="20">
        <f>'YPM PRG T-2'!K9</f>
        <v>0</v>
      </c>
      <c r="L9" s="20">
        <f>'YPM PRG T-2'!L9</f>
        <v>0</v>
      </c>
      <c r="M9" s="20">
        <f>'YPM PRG T-2'!M9</f>
        <v>0</v>
      </c>
      <c r="N9" s="20">
        <f>'YPM PRG T-2'!N9</f>
        <v>0</v>
      </c>
      <c r="O9" s="20">
        <f>'YPM PRG T-2'!O9</f>
        <v>0</v>
      </c>
      <c r="P9" s="20">
        <f>'YPM PRG T-2'!P9</f>
        <v>0</v>
      </c>
      <c r="Q9" s="20">
        <f>'YPM PRG T-2'!Q9</f>
        <v>0</v>
      </c>
      <c r="R9" s="20">
        <f>'YPM PRG T-2'!R9</f>
        <v>0</v>
      </c>
      <c r="S9" s="20">
        <f>'YPM PRG T-2'!S9</f>
        <v>0</v>
      </c>
      <c r="T9" s="178">
        <f>'YPM PRG T-2'!T9</f>
        <v>0</v>
      </c>
      <c r="U9" s="178">
        <f>'YPM PRG T-2'!U9</f>
        <v>0</v>
      </c>
      <c r="V9" s="178">
        <f>'YPM PRG T-2'!V9</f>
        <v>0</v>
      </c>
      <c r="W9" s="178">
        <f>'YPM PRG T-2'!W9</f>
        <v>0</v>
      </c>
      <c r="X9" s="178">
        <f>'YPM PRG T-2'!X9</f>
        <v>0</v>
      </c>
      <c r="Y9" s="32"/>
      <c r="Z9" s="29"/>
      <c r="AA9" s="29"/>
      <c r="AB9" s="176"/>
      <c r="AC9" s="176"/>
      <c r="AD9" s="176"/>
      <c r="AE9" s="176">
        <f t="shared" si="0"/>
        <v>0</v>
      </c>
      <c r="AF9" s="10"/>
      <c r="AG9" s="152"/>
    </row>
    <row r="10" spans="1:33" ht="18" customHeight="1">
      <c r="A10" s="19">
        <v>6</v>
      </c>
      <c r="B10" s="20">
        <f>'YPM PRG T-2'!B10</f>
        <v>0</v>
      </c>
      <c r="C10" s="20">
        <f>'YPM PRG T-2'!C10</f>
        <v>0</v>
      </c>
      <c r="D10" s="20">
        <f>'YPM PRG T-2'!D10</f>
        <v>0</v>
      </c>
      <c r="E10" s="20">
        <f>'YPM PRG T-2'!E10</f>
        <v>0</v>
      </c>
      <c r="F10" s="20">
        <f>'YPM PRG T-2'!F10</f>
        <v>0</v>
      </c>
      <c r="G10" s="20">
        <f>'YPM PRG T-2'!G10</f>
        <v>0</v>
      </c>
      <c r="H10" s="20">
        <f>'YPM PRG T-2'!H10</f>
        <v>0</v>
      </c>
      <c r="I10" s="20">
        <f>'YPM PRG T-2'!I10</f>
        <v>0</v>
      </c>
      <c r="J10" s="20">
        <f>'YPM PRG T-2'!J10</f>
        <v>0</v>
      </c>
      <c r="K10" s="20">
        <f>'YPM PRG T-2'!K10</f>
        <v>0</v>
      </c>
      <c r="L10" s="20">
        <f>'YPM PRG T-2'!L10</f>
        <v>0</v>
      </c>
      <c r="M10" s="20">
        <f>'YPM PRG T-2'!M10</f>
        <v>0</v>
      </c>
      <c r="N10" s="20">
        <f>'YPM PRG T-2'!N10</f>
        <v>0</v>
      </c>
      <c r="O10" s="20">
        <f>'YPM PRG T-2'!O10</f>
        <v>0</v>
      </c>
      <c r="P10" s="20">
        <f>'YPM PRG T-2'!P10</f>
        <v>0</v>
      </c>
      <c r="Q10" s="20">
        <f>'YPM PRG T-2'!Q10</f>
        <v>0</v>
      </c>
      <c r="R10" s="20">
        <f>'YPM PRG T-2'!R10</f>
        <v>0</v>
      </c>
      <c r="S10" s="20">
        <f>'YPM PRG T-2'!S10</f>
        <v>0</v>
      </c>
      <c r="T10" s="178">
        <f>'YPM PRG T-2'!T10</f>
        <v>0</v>
      </c>
      <c r="U10" s="178">
        <f>'YPM PRG T-2'!U10</f>
        <v>0</v>
      </c>
      <c r="V10" s="178">
        <f>'YPM PRG T-2'!V10</f>
        <v>0</v>
      </c>
      <c r="W10" s="178">
        <f>'YPM PRG T-2'!W10</f>
        <v>0</v>
      </c>
      <c r="X10" s="178">
        <f>'YPM PRG T-2'!X10</f>
        <v>0</v>
      </c>
      <c r="Y10" s="32"/>
      <c r="Z10" s="29"/>
      <c r="AA10" s="29"/>
      <c r="AB10" s="176"/>
      <c r="AC10" s="176"/>
      <c r="AD10" s="176"/>
      <c r="AE10" s="176">
        <f t="shared" si="0"/>
        <v>0</v>
      </c>
      <c r="AF10" s="10"/>
      <c r="AG10" s="152"/>
    </row>
    <row r="11" spans="1:33" ht="18" customHeight="1">
      <c r="A11" s="19">
        <v>7</v>
      </c>
      <c r="B11" s="20">
        <f>'YPM PRG T-2'!B11</f>
        <v>0</v>
      </c>
      <c r="C11" s="20">
        <f>'YPM PRG T-2'!C11</f>
        <v>0</v>
      </c>
      <c r="D11" s="20">
        <f>'YPM PRG T-2'!D11</f>
        <v>0</v>
      </c>
      <c r="E11" s="20">
        <f>'YPM PRG T-2'!E11</f>
        <v>0</v>
      </c>
      <c r="F11" s="20">
        <f>'YPM PRG T-2'!F11</f>
        <v>0</v>
      </c>
      <c r="G11" s="20">
        <f>'YPM PRG T-2'!G11</f>
        <v>0</v>
      </c>
      <c r="H11" s="20">
        <f>'YPM PRG T-2'!H11</f>
        <v>0</v>
      </c>
      <c r="I11" s="20">
        <f>'YPM PRG T-2'!I11</f>
        <v>0</v>
      </c>
      <c r="J11" s="20">
        <f>'YPM PRG T-2'!J11</f>
        <v>0</v>
      </c>
      <c r="K11" s="20">
        <f>'YPM PRG T-2'!K11</f>
        <v>0</v>
      </c>
      <c r="L11" s="20">
        <f>'YPM PRG T-2'!L11</f>
        <v>0</v>
      </c>
      <c r="M11" s="20">
        <f>'YPM PRG T-2'!M11</f>
        <v>0</v>
      </c>
      <c r="N11" s="20">
        <f>'YPM PRG T-2'!N11</f>
        <v>0</v>
      </c>
      <c r="O11" s="20">
        <f>'YPM PRG T-2'!O11</f>
        <v>0</v>
      </c>
      <c r="P11" s="20">
        <f>'YPM PRG T-2'!P11</f>
        <v>0</v>
      </c>
      <c r="Q11" s="20">
        <f>'YPM PRG T-2'!Q11</f>
        <v>0</v>
      </c>
      <c r="R11" s="20">
        <f>'YPM PRG T-2'!R11</f>
        <v>0</v>
      </c>
      <c r="S11" s="20">
        <f>'YPM PRG T-2'!S11</f>
        <v>0</v>
      </c>
      <c r="T11" s="178">
        <f>'YPM PRG T-2'!T11</f>
        <v>0</v>
      </c>
      <c r="U11" s="178">
        <f>'YPM PRG T-2'!U11</f>
        <v>0</v>
      </c>
      <c r="V11" s="178">
        <f>'YPM PRG T-2'!V11</f>
        <v>0</v>
      </c>
      <c r="W11" s="178">
        <f>'YPM PRG T-2'!W11</f>
        <v>0</v>
      </c>
      <c r="X11" s="178">
        <f>'YPM PRG T-2'!X11</f>
        <v>0</v>
      </c>
      <c r="Y11" s="32"/>
      <c r="Z11" s="29"/>
      <c r="AA11" s="29"/>
      <c r="AB11" s="176"/>
      <c r="AC11" s="176"/>
      <c r="AD11" s="176"/>
      <c r="AE11" s="176">
        <f t="shared" si="0"/>
        <v>0</v>
      </c>
      <c r="AF11" s="10"/>
      <c r="AG11" s="152"/>
    </row>
    <row r="12" spans="1:33" ht="18" customHeight="1">
      <c r="A12" s="19">
        <v>8</v>
      </c>
      <c r="B12" s="20">
        <f>'YPM PRG T-2'!B12</f>
        <v>0</v>
      </c>
      <c r="C12" s="20">
        <f>'YPM PRG T-2'!C12</f>
        <v>0</v>
      </c>
      <c r="D12" s="20">
        <f>'YPM PRG T-2'!D12</f>
        <v>0</v>
      </c>
      <c r="E12" s="20">
        <f>'YPM PRG T-2'!E12</f>
        <v>0</v>
      </c>
      <c r="F12" s="20">
        <f>'YPM PRG T-2'!F12</f>
        <v>0</v>
      </c>
      <c r="G12" s="20">
        <f>'YPM PRG T-2'!G12</f>
        <v>0</v>
      </c>
      <c r="H12" s="20">
        <f>'YPM PRG T-2'!H12</f>
        <v>0</v>
      </c>
      <c r="I12" s="20">
        <f>'YPM PRG T-2'!I12</f>
        <v>0</v>
      </c>
      <c r="J12" s="20">
        <f>'YPM PRG T-2'!J12</f>
        <v>0</v>
      </c>
      <c r="K12" s="20">
        <f>'YPM PRG T-2'!K12</f>
        <v>0</v>
      </c>
      <c r="L12" s="20">
        <f>'YPM PRG T-2'!L12</f>
        <v>0</v>
      </c>
      <c r="M12" s="20">
        <f>'YPM PRG T-2'!M12</f>
        <v>0</v>
      </c>
      <c r="N12" s="20">
        <f>'YPM PRG T-2'!N12</f>
        <v>0</v>
      </c>
      <c r="O12" s="20">
        <f>'YPM PRG T-2'!O12</f>
        <v>0</v>
      </c>
      <c r="P12" s="20">
        <f>'YPM PRG T-2'!P12</f>
        <v>0</v>
      </c>
      <c r="Q12" s="20">
        <f>'YPM PRG T-2'!Q12</f>
        <v>0</v>
      </c>
      <c r="R12" s="20">
        <f>'YPM PRG T-2'!R12</f>
        <v>0</v>
      </c>
      <c r="S12" s="20">
        <f>'YPM PRG T-2'!S12</f>
        <v>0</v>
      </c>
      <c r="T12" s="178">
        <f>'YPM PRG T-2'!T12</f>
        <v>0</v>
      </c>
      <c r="U12" s="178">
        <f>'YPM PRG T-2'!U12</f>
        <v>0</v>
      </c>
      <c r="V12" s="178">
        <f>'YPM PRG T-2'!V12</f>
        <v>0</v>
      </c>
      <c r="W12" s="178">
        <f>'YPM PRG T-2'!W12</f>
        <v>0</v>
      </c>
      <c r="X12" s="178">
        <f>'YPM PRG T-2'!X12</f>
        <v>0</v>
      </c>
      <c r="Y12" s="32"/>
      <c r="Z12" s="29"/>
      <c r="AA12" s="29"/>
      <c r="AB12" s="176"/>
      <c r="AC12" s="176"/>
      <c r="AD12" s="176"/>
      <c r="AE12" s="176">
        <f t="shared" si="0"/>
        <v>0</v>
      </c>
      <c r="AF12" s="10"/>
      <c r="AG12" s="152"/>
    </row>
    <row r="13" spans="1:33" ht="18" customHeight="1">
      <c r="A13" s="19">
        <v>9</v>
      </c>
      <c r="B13" s="20">
        <f>'YPM PRG T-2'!B13</f>
        <v>0</v>
      </c>
      <c r="C13" s="20">
        <f>'YPM PRG T-2'!C13</f>
        <v>0</v>
      </c>
      <c r="D13" s="20">
        <f>'YPM PRG T-2'!D13</f>
        <v>0</v>
      </c>
      <c r="E13" s="20">
        <f>'YPM PRG T-2'!E13</f>
        <v>0</v>
      </c>
      <c r="F13" s="20">
        <f>'YPM PRG T-2'!F13</f>
        <v>0</v>
      </c>
      <c r="G13" s="20">
        <f>'YPM PRG T-2'!G13</f>
        <v>0</v>
      </c>
      <c r="H13" s="20">
        <f>'YPM PRG T-2'!H13</f>
        <v>0</v>
      </c>
      <c r="I13" s="20">
        <f>'YPM PRG T-2'!I13</f>
        <v>0</v>
      </c>
      <c r="J13" s="20">
        <f>'YPM PRG T-2'!J13</f>
        <v>0</v>
      </c>
      <c r="K13" s="20">
        <f>'YPM PRG T-2'!K13</f>
        <v>0</v>
      </c>
      <c r="L13" s="20">
        <f>'YPM PRG T-2'!L13</f>
        <v>0</v>
      </c>
      <c r="M13" s="20">
        <f>'YPM PRG T-2'!M13</f>
        <v>0</v>
      </c>
      <c r="N13" s="20">
        <f>'YPM PRG T-2'!N13</f>
        <v>0</v>
      </c>
      <c r="O13" s="20">
        <f>'YPM PRG T-2'!O13</f>
        <v>0</v>
      </c>
      <c r="P13" s="20">
        <f>'YPM PRG T-2'!P13</f>
        <v>0</v>
      </c>
      <c r="Q13" s="20">
        <f>'YPM PRG T-2'!Q13</f>
        <v>0</v>
      </c>
      <c r="R13" s="20">
        <f>'YPM PRG T-2'!R13</f>
        <v>0</v>
      </c>
      <c r="S13" s="20">
        <f>'YPM PRG T-2'!S13</f>
        <v>0</v>
      </c>
      <c r="T13" s="178">
        <f>'YPM PRG T-2'!T13</f>
        <v>0</v>
      </c>
      <c r="U13" s="178">
        <f>'YPM PRG T-2'!U13</f>
        <v>0</v>
      </c>
      <c r="V13" s="178">
        <f>'YPM PRG T-2'!V13</f>
        <v>0</v>
      </c>
      <c r="W13" s="178">
        <f>'YPM PRG T-2'!W13</f>
        <v>0</v>
      </c>
      <c r="X13" s="178">
        <f>'YPM PRG T-2'!X13</f>
        <v>0</v>
      </c>
      <c r="Y13" s="32"/>
      <c r="Z13" s="29"/>
      <c r="AA13" s="29"/>
      <c r="AB13" s="176"/>
      <c r="AC13" s="176"/>
      <c r="AD13" s="176"/>
      <c r="AE13" s="176">
        <f t="shared" si="0"/>
        <v>0</v>
      </c>
      <c r="AF13" s="10"/>
      <c r="AG13" s="152"/>
    </row>
    <row r="14" spans="1:33" ht="18" customHeight="1">
      <c r="A14" s="19">
        <v>10</v>
      </c>
      <c r="B14" s="20">
        <f>'YPM PRG T-2'!B14</f>
        <v>0</v>
      </c>
      <c r="C14" s="20">
        <f>'YPM PRG T-2'!C14</f>
        <v>0</v>
      </c>
      <c r="D14" s="20">
        <f>'YPM PRG T-2'!D14</f>
        <v>0</v>
      </c>
      <c r="E14" s="20">
        <f>'YPM PRG T-2'!E14</f>
        <v>0</v>
      </c>
      <c r="F14" s="20">
        <f>'YPM PRG T-2'!F14</f>
        <v>0</v>
      </c>
      <c r="G14" s="20">
        <f>'YPM PRG T-2'!G14</f>
        <v>0</v>
      </c>
      <c r="H14" s="20">
        <f>'YPM PRG T-2'!H14</f>
        <v>0</v>
      </c>
      <c r="I14" s="20">
        <f>'YPM PRG T-2'!I14</f>
        <v>0</v>
      </c>
      <c r="J14" s="20">
        <f>'YPM PRG T-2'!J14</f>
        <v>0</v>
      </c>
      <c r="K14" s="20">
        <f>'YPM PRG T-2'!K14</f>
        <v>0</v>
      </c>
      <c r="L14" s="20">
        <f>'YPM PRG T-2'!L14</f>
        <v>0</v>
      </c>
      <c r="M14" s="20">
        <f>'YPM PRG T-2'!M14</f>
        <v>0</v>
      </c>
      <c r="N14" s="20">
        <f>'YPM PRG T-2'!N14</f>
        <v>0</v>
      </c>
      <c r="O14" s="20">
        <f>'YPM PRG T-2'!O14</f>
        <v>0</v>
      </c>
      <c r="P14" s="20">
        <f>'YPM PRG T-2'!P14</f>
        <v>0</v>
      </c>
      <c r="Q14" s="20">
        <f>'YPM PRG T-2'!Q14</f>
        <v>0</v>
      </c>
      <c r="R14" s="20">
        <f>'YPM PRG T-2'!R14</f>
        <v>0</v>
      </c>
      <c r="S14" s="20">
        <f>'YPM PRG T-2'!S14</f>
        <v>0</v>
      </c>
      <c r="T14" s="178">
        <f>'YPM PRG T-2'!T14</f>
        <v>0</v>
      </c>
      <c r="U14" s="178">
        <f>'YPM PRG T-2'!U14</f>
        <v>0</v>
      </c>
      <c r="V14" s="178">
        <f>'YPM PRG T-2'!V14</f>
        <v>0</v>
      </c>
      <c r="W14" s="178">
        <f>'YPM PRG T-2'!W14</f>
        <v>0</v>
      </c>
      <c r="X14" s="178">
        <f>'YPM PRG T-2'!X14</f>
        <v>0</v>
      </c>
      <c r="Y14" s="32"/>
      <c r="Z14" s="29"/>
      <c r="AA14" s="29"/>
      <c r="AB14" s="176"/>
      <c r="AC14" s="176"/>
      <c r="AD14" s="176"/>
      <c r="AE14" s="176">
        <f t="shared" si="0"/>
        <v>0</v>
      </c>
      <c r="AF14" s="10"/>
      <c r="AG14" s="152"/>
    </row>
    <row r="15" spans="1:33" ht="18" customHeight="1">
      <c r="A15" s="19">
        <v>11</v>
      </c>
      <c r="B15" s="20">
        <f>'YPM PRG T-2'!B15</f>
        <v>0</v>
      </c>
      <c r="C15" s="20">
        <f>'YPM PRG T-2'!C15</f>
        <v>0</v>
      </c>
      <c r="D15" s="20">
        <f>'YPM PRG T-2'!D15</f>
        <v>0</v>
      </c>
      <c r="E15" s="20">
        <f>'YPM PRG T-2'!E15</f>
        <v>0</v>
      </c>
      <c r="F15" s="20">
        <f>'YPM PRG T-2'!F15</f>
        <v>0</v>
      </c>
      <c r="G15" s="20">
        <f>'YPM PRG T-2'!G15</f>
        <v>0</v>
      </c>
      <c r="H15" s="20">
        <f>'YPM PRG T-2'!H15</f>
        <v>0</v>
      </c>
      <c r="I15" s="20">
        <f>'YPM PRG T-2'!I15</f>
        <v>0</v>
      </c>
      <c r="J15" s="20">
        <f>'YPM PRG T-2'!J15</f>
        <v>0</v>
      </c>
      <c r="K15" s="20">
        <f>'YPM PRG T-2'!K15</f>
        <v>0</v>
      </c>
      <c r="L15" s="20">
        <f>'YPM PRG T-2'!L15</f>
        <v>0</v>
      </c>
      <c r="M15" s="20">
        <f>'YPM PRG T-2'!M15</f>
        <v>0</v>
      </c>
      <c r="N15" s="20">
        <f>'YPM PRG T-2'!N15</f>
        <v>0</v>
      </c>
      <c r="O15" s="20">
        <f>'YPM PRG T-2'!O15</f>
        <v>0</v>
      </c>
      <c r="P15" s="20">
        <f>'YPM PRG T-2'!P15</f>
        <v>0</v>
      </c>
      <c r="Q15" s="20">
        <f>'YPM PRG T-2'!Q15</f>
        <v>0</v>
      </c>
      <c r="R15" s="20">
        <f>'YPM PRG T-2'!R15</f>
        <v>0</v>
      </c>
      <c r="S15" s="20">
        <f>'YPM PRG T-2'!S15</f>
        <v>0</v>
      </c>
      <c r="T15" s="178">
        <f>'YPM PRG T-2'!T15</f>
        <v>0</v>
      </c>
      <c r="U15" s="178">
        <f>'YPM PRG T-2'!U15</f>
        <v>0</v>
      </c>
      <c r="V15" s="178">
        <f>'YPM PRG T-2'!V15</f>
        <v>0</v>
      </c>
      <c r="W15" s="178">
        <f>'YPM PRG T-2'!W15</f>
        <v>0</v>
      </c>
      <c r="X15" s="178">
        <f>'YPM PRG T-2'!X15</f>
        <v>0</v>
      </c>
      <c r="Y15" s="32"/>
      <c r="Z15" s="29"/>
      <c r="AA15" s="29"/>
      <c r="AB15" s="176"/>
      <c r="AC15" s="176"/>
      <c r="AD15" s="176"/>
      <c r="AE15" s="176">
        <f t="shared" si="0"/>
        <v>0</v>
      </c>
      <c r="AF15" s="10"/>
      <c r="AG15" s="152"/>
    </row>
    <row r="16" spans="1:33" ht="18" customHeight="1">
      <c r="A16" s="19">
        <v>12</v>
      </c>
      <c r="B16" s="20">
        <f>'YPM PRG T-2'!B16</f>
        <v>0</v>
      </c>
      <c r="C16" s="20">
        <f>'YPM PRG T-2'!C16</f>
        <v>0</v>
      </c>
      <c r="D16" s="20">
        <f>'YPM PRG T-2'!D16</f>
        <v>0</v>
      </c>
      <c r="E16" s="20">
        <f>'YPM PRG T-2'!E16</f>
        <v>0</v>
      </c>
      <c r="F16" s="20">
        <f>'YPM PRG T-2'!F16</f>
        <v>0</v>
      </c>
      <c r="G16" s="20">
        <f>'YPM PRG T-2'!G16</f>
        <v>0</v>
      </c>
      <c r="H16" s="20">
        <f>'YPM PRG T-2'!H16</f>
        <v>0</v>
      </c>
      <c r="I16" s="20">
        <f>'YPM PRG T-2'!I16</f>
        <v>0</v>
      </c>
      <c r="J16" s="20">
        <f>'YPM PRG T-2'!J16</f>
        <v>0</v>
      </c>
      <c r="K16" s="20">
        <f>'YPM PRG T-2'!K16</f>
        <v>0</v>
      </c>
      <c r="L16" s="20">
        <f>'YPM PRG T-2'!L16</f>
        <v>0</v>
      </c>
      <c r="M16" s="20">
        <f>'YPM PRG T-2'!M16</f>
        <v>0</v>
      </c>
      <c r="N16" s="20">
        <f>'YPM PRG T-2'!N16</f>
        <v>0</v>
      </c>
      <c r="O16" s="20">
        <f>'YPM PRG T-2'!O16</f>
        <v>0</v>
      </c>
      <c r="P16" s="20">
        <f>'YPM PRG T-2'!P16</f>
        <v>0</v>
      </c>
      <c r="Q16" s="20">
        <f>'YPM PRG T-2'!Q16</f>
        <v>0</v>
      </c>
      <c r="R16" s="20">
        <f>'YPM PRG T-2'!R16</f>
        <v>0</v>
      </c>
      <c r="S16" s="20">
        <f>'YPM PRG T-2'!S16</f>
        <v>0</v>
      </c>
      <c r="T16" s="178">
        <f>'YPM PRG T-2'!T16</f>
        <v>0</v>
      </c>
      <c r="U16" s="178">
        <f>'YPM PRG T-2'!U16</f>
        <v>0</v>
      </c>
      <c r="V16" s="178">
        <f>'YPM PRG T-2'!V16</f>
        <v>0</v>
      </c>
      <c r="W16" s="178">
        <f>'YPM PRG T-2'!W16</f>
        <v>0</v>
      </c>
      <c r="X16" s="178">
        <f>'YPM PRG T-2'!X16</f>
        <v>0</v>
      </c>
      <c r="Y16" s="32"/>
      <c r="Z16" s="29"/>
      <c r="AA16" s="29"/>
      <c r="AB16" s="176"/>
      <c r="AC16" s="176"/>
      <c r="AD16" s="176"/>
      <c r="AE16" s="176">
        <f t="shared" si="0"/>
        <v>0</v>
      </c>
      <c r="AF16" s="10"/>
      <c r="AG16" s="152"/>
    </row>
    <row r="17" spans="1:33" ht="18" customHeight="1">
      <c r="A17" s="19">
        <v>13</v>
      </c>
      <c r="B17" s="20">
        <f>'YPM PRG T-2'!B17</f>
        <v>0</v>
      </c>
      <c r="C17" s="20">
        <f>'YPM PRG T-2'!C17</f>
        <v>0</v>
      </c>
      <c r="D17" s="20">
        <f>'YPM PRG T-2'!D17</f>
        <v>0</v>
      </c>
      <c r="E17" s="20">
        <f>'YPM PRG T-2'!E17</f>
        <v>0</v>
      </c>
      <c r="F17" s="20">
        <f>'YPM PRG T-2'!F17</f>
        <v>0</v>
      </c>
      <c r="G17" s="20">
        <f>'YPM PRG T-2'!G17</f>
        <v>0</v>
      </c>
      <c r="H17" s="20">
        <f>'YPM PRG T-2'!H17</f>
        <v>0</v>
      </c>
      <c r="I17" s="20">
        <f>'YPM PRG T-2'!I17</f>
        <v>0</v>
      </c>
      <c r="J17" s="20">
        <f>'YPM PRG T-2'!J17</f>
        <v>0</v>
      </c>
      <c r="K17" s="20">
        <f>'YPM PRG T-2'!K17</f>
        <v>0</v>
      </c>
      <c r="L17" s="20">
        <f>'YPM PRG T-2'!L17</f>
        <v>0</v>
      </c>
      <c r="M17" s="20">
        <f>'YPM PRG T-2'!M17</f>
        <v>0</v>
      </c>
      <c r="N17" s="20">
        <f>'YPM PRG T-2'!N17</f>
        <v>0</v>
      </c>
      <c r="O17" s="20">
        <f>'YPM PRG T-2'!O17</f>
        <v>0</v>
      </c>
      <c r="P17" s="20">
        <f>'YPM PRG T-2'!P17</f>
        <v>0</v>
      </c>
      <c r="Q17" s="20">
        <f>'YPM PRG T-2'!Q17</f>
        <v>0</v>
      </c>
      <c r="R17" s="20">
        <f>'YPM PRG T-2'!R17</f>
        <v>0</v>
      </c>
      <c r="S17" s="20">
        <f>'YPM PRG T-2'!S17</f>
        <v>0</v>
      </c>
      <c r="T17" s="178">
        <f>'YPM PRG T-2'!T17</f>
        <v>0</v>
      </c>
      <c r="U17" s="178">
        <f>'YPM PRG T-2'!U17</f>
        <v>0</v>
      </c>
      <c r="V17" s="178">
        <f>'YPM PRG T-2'!V17</f>
        <v>0</v>
      </c>
      <c r="W17" s="178">
        <f>'YPM PRG T-2'!W17</f>
        <v>0</v>
      </c>
      <c r="X17" s="178">
        <f>'YPM PRG T-2'!X17</f>
        <v>0</v>
      </c>
      <c r="Y17" s="32"/>
      <c r="Z17" s="29"/>
      <c r="AA17" s="29"/>
      <c r="AB17" s="176"/>
      <c r="AC17" s="176"/>
      <c r="AD17" s="176"/>
      <c r="AE17" s="176">
        <f t="shared" si="0"/>
        <v>0</v>
      </c>
      <c r="AF17" s="10"/>
      <c r="AG17" s="152"/>
    </row>
    <row r="18" spans="1:33" ht="18" customHeight="1">
      <c r="A18" s="19">
        <v>14</v>
      </c>
      <c r="B18" s="20">
        <f>'YPM PRG T-2'!B18</f>
        <v>0</v>
      </c>
      <c r="C18" s="20">
        <f>'YPM PRG T-2'!C18</f>
        <v>0</v>
      </c>
      <c r="D18" s="20">
        <f>'YPM PRG T-2'!D18</f>
        <v>0</v>
      </c>
      <c r="E18" s="20">
        <f>'YPM PRG T-2'!E18</f>
        <v>0</v>
      </c>
      <c r="F18" s="20">
        <f>'YPM PRG T-2'!F18</f>
        <v>0</v>
      </c>
      <c r="G18" s="20">
        <f>'YPM PRG T-2'!G18</f>
        <v>0</v>
      </c>
      <c r="H18" s="20">
        <f>'YPM PRG T-2'!H18</f>
        <v>0</v>
      </c>
      <c r="I18" s="20">
        <f>'YPM PRG T-2'!I18</f>
        <v>0</v>
      </c>
      <c r="J18" s="20">
        <f>'YPM PRG T-2'!J18</f>
        <v>0</v>
      </c>
      <c r="K18" s="20">
        <f>'YPM PRG T-2'!K18</f>
        <v>0</v>
      </c>
      <c r="L18" s="20">
        <f>'YPM PRG T-2'!L18</f>
        <v>0</v>
      </c>
      <c r="M18" s="20">
        <f>'YPM PRG T-2'!M18</f>
        <v>0</v>
      </c>
      <c r="N18" s="20">
        <f>'YPM PRG T-2'!N18</f>
        <v>0</v>
      </c>
      <c r="O18" s="20">
        <f>'YPM PRG T-2'!O18</f>
        <v>0</v>
      </c>
      <c r="P18" s="20">
        <f>'YPM PRG T-2'!P18</f>
        <v>0</v>
      </c>
      <c r="Q18" s="20">
        <f>'YPM PRG T-2'!Q18</f>
        <v>0</v>
      </c>
      <c r="R18" s="20">
        <f>'YPM PRG T-2'!R18</f>
        <v>0</v>
      </c>
      <c r="S18" s="20">
        <f>'YPM PRG T-2'!S18</f>
        <v>0</v>
      </c>
      <c r="T18" s="178">
        <f>'YPM PRG T-2'!T18</f>
        <v>0</v>
      </c>
      <c r="U18" s="178">
        <f>'YPM PRG T-2'!U18</f>
        <v>0</v>
      </c>
      <c r="V18" s="178">
        <f>'YPM PRG T-2'!V18</f>
        <v>0</v>
      </c>
      <c r="W18" s="178">
        <f>'YPM PRG T-2'!W18</f>
        <v>0</v>
      </c>
      <c r="X18" s="178">
        <f>'YPM PRG T-2'!X18</f>
        <v>0</v>
      </c>
      <c r="Y18" s="32"/>
      <c r="Z18" s="29"/>
      <c r="AA18" s="29"/>
      <c r="AB18" s="176"/>
      <c r="AC18" s="176"/>
      <c r="AD18" s="176"/>
      <c r="AE18" s="176">
        <f t="shared" si="0"/>
        <v>0</v>
      </c>
      <c r="AF18" s="10"/>
      <c r="AG18" s="152"/>
    </row>
    <row r="19" spans="1:33" ht="18" customHeight="1">
      <c r="A19" s="19">
        <v>15</v>
      </c>
      <c r="B19" s="20">
        <f>'YPM PRG T-2'!B19</f>
        <v>0</v>
      </c>
      <c r="C19" s="20">
        <f>'YPM PRG T-2'!C19</f>
        <v>0</v>
      </c>
      <c r="D19" s="20">
        <f>'YPM PRG T-2'!D19</f>
        <v>0</v>
      </c>
      <c r="E19" s="20">
        <f>'YPM PRG T-2'!E19</f>
        <v>0</v>
      </c>
      <c r="F19" s="20">
        <f>'YPM PRG T-2'!F19</f>
        <v>0</v>
      </c>
      <c r="G19" s="20">
        <f>'YPM PRG T-2'!G19</f>
        <v>0</v>
      </c>
      <c r="H19" s="20">
        <f>'YPM PRG T-2'!H19</f>
        <v>0</v>
      </c>
      <c r="I19" s="20">
        <f>'YPM PRG T-2'!I19</f>
        <v>0</v>
      </c>
      <c r="J19" s="20">
        <f>'YPM PRG T-2'!J19</f>
        <v>0</v>
      </c>
      <c r="K19" s="20">
        <f>'YPM PRG T-2'!K19</f>
        <v>0</v>
      </c>
      <c r="L19" s="20">
        <f>'YPM PRG T-2'!L19</f>
        <v>0</v>
      </c>
      <c r="M19" s="20">
        <f>'YPM PRG T-2'!M19</f>
        <v>0</v>
      </c>
      <c r="N19" s="20">
        <f>'YPM PRG T-2'!N19</f>
        <v>0</v>
      </c>
      <c r="O19" s="20">
        <f>'YPM PRG T-2'!O19</f>
        <v>0</v>
      </c>
      <c r="P19" s="20">
        <f>'YPM PRG T-2'!P19</f>
        <v>0</v>
      </c>
      <c r="Q19" s="20">
        <f>'YPM PRG T-2'!Q19</f>
        <v>0</v>
      </c>
      <c r="R19" s="20">
        <f>'YPM PRG T-2'!R19</f>
        <v>0</v>
      </c>
      <c r="S19" s="20">
        <f>'YPM PRG T-2'!S19</f>
        <v>0</v>
      </c>
      <c r="T19" s="178">
        <f>'YPM PRG T-2'!T19</f>
        <v>0</v>
      </c>
      <c r="U19" s="178">
        <f>'YPM PRG T-2'!U19</f>
        <v>0</v>
      </c>
      <c r="V19" s="178">
        <f>'YPM PRG T-2'!V19</f>
        <v>0</v>
      </c>
      <c r="W19" s="178">
        <f>'YPM PRG T-2'!W19</f>
        <v>0</v>
      </c>
      <c r="X19" s="178">
        <f>'YPM PRG T-2'!X19</f>
        <v>0</v>
      </c>
      <c r="Y19" s="32"/>
      <c r="Z19" s="29"/>
      <c r="AA19" s="29"/>
      <c r="AB19" s="176"/>
      <c r="AC19" s="176"/>
      <c r="AD19" s="176"/>
      <c r="AE19" s="176">
        <f t="shared" si="0"/>
        <v>0</v>
      </c>
      <c r="AF19" s="10"/>
      <c r="AG19" s="152"/>
    </row>
    <row r="20" spans="1:33" ht="18" customHeight="1">
      <c r="A20" s="19">
        <v>16</v>
      </c>
      <c r="B20" s="20">
        <f>'YPM PRG T-2'!B20</f>
        <v>0</v>
      </c>
      <c r="C20" s="20">
        <f>'YPM PRG T-2'!C20</f>
        <v>0</v>
      </c>
      <c r="D20" s="20">
        <f>'YPM PRG T-2'!D20</f>
        <v>0</v>
      </c>
      <c r="E20" s="20">
        <f>'YPM PRG T-2'!E20</f>
        <v>0</v>
      </c>
      <c r="F20" s="20">
        <f>'YPM PRG T-2'!F20</f>
        <v>0</v>
      </c>
      <c r="G20" s="20">
        <f>'YPM PRG T-2'!G20</f>
        <v>0</v>
      </c>
      <c r="H20" s="20">
        <f>'YPM PRG T-2'!H20</f>
        <v>0</v>
      </c>
      <c r="I20" s="20">
        <f>'YPM PRG T-2'!I20</f>
        <v>0</v>
      </c>
      <c r="J20" s="20">
        <f>'YPM PRG T-2'!J20</f>
        <v>0</v>
      </c>
      <c r="K20" s="20">
        <f>'YPM PRG T-2'!K20</f>
        <v>0</v>
      </c>
      <c r="L20" s="20">
        <f>'YPM PRG T-2'!L20</f>
        <v>0</v>
      </c>
      <c r="M20" s="20">
        <f>'YPM PRG T-2'!M20</f>
        <v>0</v>
      </c>
      <c r="N20" s="20">
        <f>'YPM PRG T-2'!N20</f>
        <v>0</v>
      </c>
      <c r="O20" s="20">
        <f>'YPM PRG T-2'!O20</f>
        <v>0</v>
      </c>
      <c r="P20" s="20">
        <f>'YPM PRG T-2'!P20</f>
        <v>0</v>
      </c>
      <c r="Q20" s="20">
        <f>'YPM PRG T-2'!Q20</f>
        <v>0</v>
      </c>
      <c r="R20" s="20">
        <f>'YPM PRG T-2'!R20</f>
        <v>0</v>
      </c>
      <c r="S20" s="20">
        <f>'YPM PRG T-2'!S20</f>
        <v>0</v>
      </c>
      <c r="T20" s="178">
        <f>'YPM PRG T-2'!T20</f>
        <v>0</v>
      </c>
      <c r="U20" s="178">
        <f>'YPM PRG T-2'!U20</f>
        <v>0</v>
      </c>
      <c r="V20" s="178">
        <f>'YPM PRG T-2'!V20</f>
        <v>0</v>
      </c>
      <c r="W20" s="178">
        <f>'YPM PRG T-2'!W20</f>
        <v>0</v>
      </c>
      <c r="X20" s="178">
        <f>'YPM PRG T-2'!X20</f>
        <v>0</v>
      </c>
      <c r="Y20" s="32"/>
      <c r="Z20" s="29"/>
      <c r="AA20" s="29"/>
      <c r="AB20" s="176"/>
      <c r="AC20" s="176"/>
      <c r="AD20" s="176"/>
      <c r="AE20" s="176">
        <f t="shared" si="0"/>
        <v>0</v>
      </c>
      <c r="AF20" s="10"/>
      <c r="AG20" s="152"/>
    </row>
    <row r="21" spans="1:33" ht="18" customHeight="1">
      <c r="A21" s="19">
        <v>17</v>
      </c>
      <c r="B21" s="20">
        <f>'YPM PRG T-2'!B21</f>
        <v>0</v>
      </c>
      <c r="C21" s="20">
        <f>'YPM PRG T-2'!C21</f>
        <v>0</v>
      </c>
      <c r="D21" s="20">
        <f>'YPM PRG T-2'!D21</f>
        <v>0</v>
      </c>
      <c r="E21" s="20">
        <f>'YPM PRG T-2'!E21</f>
        <v>0</v>
      </c>
      <c r="F21" s="20">
        <f>'YPM PRG T-2'!F21</f>
        <v>0</v>
      </c>
      <c r="G21" s="20">
        <f>'YPM PRG T-2'!G21</f>
        <v>0</v>
      </c>
      <c r="H21" s="20">
        <f>'YPM PRG T-2'!H21</f>
        <v>0</v>
      </c>
      <c r="I21" s="20">
        <f>'YPM PRG T-2'!I21</f>
        <v>0</v>
      </c>
      <c r="J21" s="20">
        <f>'YPM PRG T-2'!J21</f>
        <v>0</v>
      </c>
      <c r="K21" s="20">
        <f>'YPM PRG T-2'!K21</f>
        <v>0</v>
      </c>
      <c r="L21" s="20">
        <f>'YPM PRG T-2'!L21</f>
        <v>0</v>
      </c>
      <c r="M21" s="20">
        <f>'YPM PRG T-2'!M21</f>
        <v>0</v>
      </c>
      <c r="N21" s="20">
        <f>'YPM PRG T-2'!N21</f>
        <v>0</v>
      </c>
      <c r="O21" s="20">
        <f>'YPM PRG T-2'!O21</f>
        <v>0</v>
      </c>
      <c r="P21" s="20">
        <f>'YPM PRG T-2'!P21</f>
        <v>0</v>
      </c>
      <c r="Q21" s="20">
        <f>'YPM PRG T-2'!Q21</f>
        <v>0</v>
      </c>
      <c r="R21" s="20">
        <f>'YPM PRG T-2'!R21</f>
        <v>0</v>
      </c>
      <c r="S21" s="20">
        <f>'YPM PRG T-2'!S21</f>
        <v>0</v>
      </c>
      <c r="T21" s="178">
        <f>'YPM PRG T-2'!T21</f>
        <v>0</v>
      </c>
      <c r="U21" s="178">
        <f>'YPM PRG T-2'!U21</f>
        <v>0</v>
      </c>
      <c r="V21" s="178">
        <f>'YPM PRG T-2'!V21</f>
        <v>0</v>
      </c>
      <c r="W21" s="178">
        <f>'YPM PRG T-2'!W21</f>
        <v>0</v>
      </c>
      <c r="X21" s="178">
        <f>'YPM PRG T-2'!X21</f>
        <v>0</v>
      </c>
      <c r="Y21" s="32"/>
      <c r="Z21" s="29"/>
      <c r="AA21" s="29"/>
      <c r="AB21" s="176"/>
      <c r="AC21" s="176"/>
      <c r="AD21" s="176"/>
      <c r="AE21" s="176">
        <f t="shared" si="0"/>
        <v>0</v>
      </c>
      <c r="AF21" s="10"/>
      <c r="AG21" s="152"/>
    </row>
    <row r="22" spans="1:33" ht="18" customHeight="1">
      <c r="A22" s="19">
        <v>18</v>
      </c>
      <c r="B22" s="20">
        <f>'YPM PRG T-2'!B22</f>
        <v>0</v>
      </c>
      <c r="C22" s="20">
        <f>'YPM PRG T-2'!C22</f>
        <v>0</v>
      </c>
      <c r="D22" s="20">
        <f>'YPM PRG T-2'!D22</f>
        <v>0</v>
      </c>
      <c r="E22" s="20">
        <f>'YPM PRG T-2'!E22</f>
        <v>0</v>
      </c>
      <c r="F22" s="20">
        <f>'YPM PRG T-2'!F22</f>
        <v>0</v>
      </c>
      <c r="G22" s="20">
        <f>'YPM PRG T-2'!G22</f>
        <v>0</v>
      </c>
      <c r="H22" s="20">
        <f>'YPM PRG T-2'!H22</f>
        <v>0</v>
      </c>
      <c r="I22" s="20">
        <f>'YPM PRG T-2'!I22</f>
        <v>0</v>
      </c>
      <c r="J22" s="20">
        <f>'YPM PRG T-2'!J22</f>
        <v>0</v>
      </c>
      <c r="K22" s="20">
        <f>'YPM PRG T-2'!K22</f>
        <v>0</v>
      </c>
      <c r="L22" s="20">
        <f>'YPM PRG T-2'!L22</f>
        <v>0</v>
      </c>
      <c r="M22" s="20">
        <f>'YPM PRG T-2'!M22</f>
        <v>0</v>
      </c>
      <c r="N22" s="20">
        <f>'YPM PRG T-2'!N22</f>
        <v>0</v>
      </c>
      <c r="O22" s="20">
        <f>'YPM PRG T-2'!O22</f>
        <v>0</v>
      </c>
      <c r="P22" s="20">
        <f>'YPM PRG T-2'!P22</f>
        <v>0</v>
      </c>
      <c r="Q22" s="20">
        <f>'YPM PRG T-2'!Q22</f>
        <v>0</v>
      </c>
      <c r="R22" s="20">
        <f>'YPM PRG T-2'!R22</f>
        <v>0</v>
      </c>
      <c r="S22" s="20">
        <f>'YPM PRG T-2'!S22</f>
        <v>0</v>
      </c>
      <c r="T22" s="178">
        <f>'YPM PRG T-2'!T22</f>
        <v>0</v>
      </c>
      <c r="U22" s="178">
        <f>'YPM PRG T-2'!U22</f>
        <v>0</v>
      </c>
      <c r="V22" s="178">
        <f>'YPM PRG T-2'!V22</f>
        <v>0</v>
      </c>
      <c r="W22" s="178">
        <f>'YPM PRG T-2'!W22</f>
        <v>0</v>
      </c>
      <c r="X22" s="178">
        <f>'YPM PRG T-2'!X22</f>
        <v>0</v>
      </c>
      <c r="Y22" s="32"/>
      <c r="Z22" s="29"/>
      <c r="AA22" s="29"/>
      <c r="AB22" s="176"/>
      <c r="AC22" s="176"/>
      <c r="AD22" s="176"/>
      <c r="AE22" s="176">
        <f t="shared" si="0"/>
        <v>0</v>
      </c>
      <c r="AF22" s="10"/>
      <c r="AG22" s="152"/>
    </row>
    <row r="23" spans="1:33" ht="18" customHeight="1">
      <c r="A23" s="19">
        <v>19</v>
      </c>
      <c r="B23" s="20">
        <f>'YPM PRG T-2'!B23</f>
        <v>0</v>
      </c>
      <c r="C23" s="20">
        <f>'YPM PRG T-2'!C23</f>
        <v>0</v>
      </c>
      <c r="D23" s="20">
        <f>'YPM PRG T-2'!D23</f>
        <v>0</v>
      </c>
      <c r="E23" s="20">
        <f>'YPM PRG T-2'!E23</f>
        <v>0</v>
      </c>
      <c r="F23" s="20">
        <f>'YPM PRG T-2'!F23</f>
        <v>0</v>
      </c>
      <c r="G23" s="20">
        <f>'YPM PRG T-2'!G23</f>
        <v>0</v>
      </c>
      <c r="H23" s="20">
        <f>'YPM PRG T-2'!H23</f>
        <v>0</v>
      </c>
      <c r="I23" s="20">
        <f>'YPM PRG T-2'!I23</f>
        <v>0</v>
      </c>
      <c r="J23" s="20">
        <f>'YPM PRG T-2'!J23</f>
        <v>0</v>
      </c>
      <c r="K23" s="20">
        <f>'YPM PRG T-2'!K23</f>
        <v>0</v>
      </c>
      <c r="L23" s="20">
        <f>'YPM PRG T-2'!L23</f>
        <v>0</v>
      </c>
      <c r="M23" s="20">
        <f>'YPM PRG T-2'!M23</f>
        <v>0</v>
      </c>
      <c r="N23" s="20">
        <f>'YPM PRG T-2'!N23</f>
        <v>0</v>
      </c>
      <c r="O23" s="20">
        <f>'YPM PRG T-2'!O23</f>
        <v>0</v>
      </c>
      <c r="P23" s="20">
        <f>'YPM PRG T-2'!P23</f>
        <v>0</v>
      </c>
      <c r="Q23" s="20">
        <f>'YPM PRG T-2'!Q23</f>
        <v>0</v>
      </c>
      <c r="R23" s="20">
        <f>'YPM PRG T-2'!R23</f>
        <v>0</v>
      </c>
      <c r="S23" s="20">
        <f>'YPM PRG T-2'!S23</f>
        <v>0</v>
      </c>
      <c r="T23" s="178">
        <f>'YPM PRG T-2'!T23</f>
        <v>0</v>
      </c>
      <c r="U23" s="178">
        <f>'YPM PRG T-2'!U23</f>
        <v>0</v>
      </c>
      <c r="V23" s="178">
        <f>'YPM PRG T-2'!V23</f>
        <v>0</v>
      </c>
      <c r="W23" s="178">
        <f>'YPM PRG T-2'!W23</f>
        <v>0</v>
      </c>
      <c r="X23" s="178">
        <f>'YPM PRG T-2'!X23</f>
        <v>0</v>
      </c>
      <c r="Y23" s="32"/>
      <c r="Z23" s="29"/>
      <c r="AA23" s="29"/>
      <c r="AB23" s="176"/>
      <c r="AC23" s="176"/>
      <c r="AD23" s="176"/>
      <c r="AE23" s="176">
        <f t="shared" si="0"/>
        <v>0</v>
      </c>
      <c r="AF23" s="10"/>
      <c r="AG23" s="152"/>
    </row>
    <row r="24" spans="1:33" ht="18" customHeight="1">
      <c r="A24" s="19">
        <v>20</v>
      </c>
      <c r="B24" s="20">
        <f>'YPM PRG T-2'!B24</f>
        <v>0</v>
      </c>
      <c r="C24" s="20">
        <f>'YPM PRG T-2'!C24</f>
        <v>0</v>
      </c>
      <c r="D24" s="20">
        <f>'YPM PRG T-2'!D24</f>
        <v>0</v>
      </c>
      <c r="E24" s="20">
        <f>'YPM PRG T-2'!E24</f>
        <v>0</v>
      </c>
      <c r="F24" s="20">
        <f>'YPM PRG T-2'!F24</f>
        <v>0</v>
      </c>
      <c r="G24" s="20">
        <f>'YPM PRG T-2'!G24</f>
        <v>0</v>
      </c>
      <c r="H24" s="20">
        <f>'YPM PRG T-2'!H24</f>
        <v>0</v>
      </c>
      <c r="I24" s="20">
        <f>'YPM PRG T-2'!I24</f>
        <v>0</v>
      </c>
      <c r="J24" s="20">
        <f>'YPM PRG T-2'!J24</f>
        <v>0</v>
      </c>
      <c r="K24" s="20">
        <f>'YPM PRG T-2'!K24</f>
        <v>0</v>
      </c>
      <c r="L24" s="20">
        <f>'YPM PRG T-2'!L24</f>
        <v>0</v>
      </c>
      <c r="M24" s="20">
        <f>'YPM PRG T-2'!M24</f>
        <v>0</v>
      </c>
      <c r="N24" s="20">
        <f>'YPM PRG T-2'!N24</f>
        <v>0</v>
      </c>
      <c r="O24" s="20">
        <f>'YPM PRG T-2'!O24</f>
        <v>0</v>
      </c>
      <c r="P24" s="20">
        <f>'YPM PRG T-2'!P24</f>
        <v>0</v>
      </c>
      <c r="Q24" s="20">
        <f>'YPM PRG T-2'!Q24</f>
        <v>0</v>
      </c>
      <c r="R24" s="20">
        <f>'YPM PRG T-2'!R24</f>
        <v>0</v>
      </c>
      <c r="S24" s="20">
        <f>'YPM PRG T-2'!S24</f>
        <v>0</v>
      </c>
      <c r="T24" s="178">
        <f>'YPM PRG T-2'!T24</f>
        <v>0</v>
      </c>
      <c r="U24" s="178">
        <f>'YPM PRG T-2'!U24</f>
        <v>0</v>
      </c>
      <c r="V24" s="178">
        <f>'YPM PRG T-2'!V24</f>
        <v>0</v>
      </c>
      <c r="W24" s="178">
        <f>'YPM PRG T-2'!W24</f>
        <v>0</v>
      </c>
      <c r="X24" s="178">
        <f>'YPM PRG T-2'!X24</f>
        <v>0</v>
      </c>
      <c r="Y24" s="32"/>
      <c r="Z24" s="29"/>
      <c r="AA24" s="29"/>
      <c r="AB24" s="176"/>
      <c r="AC24" s="176"/>
      <c r="AD24" s="176"/>
      <c r="AE24" s="176">
        <f t="shared" si="0"/>
        <v>0</v>
      </c>
      <c r="AF24" s="10"/>
      <c r="AG24" s="152"/>
    </row>
    <row r="25" spans="1:33" ht="18" customHeight="1">
      <c r="A25" s="389" t="s">
        <v>67</v>
      </c>
      <c r="B25" s="389"/>
      <c r="C25" s="389"/>
      <c r="D25" s="389"/>
      <c r="E25" s="150">
        <f>SUM(E5:E24)</f>
        <v>0</v>
      </c>
      <c r="F25" s="150">
        <f t="shared" ref="F25:K25" si="1">SUM(F5:F24)</f>
        <v>0</v>
      </c>
      <c r="G25" s="150">
        <f t="shared" si="1"/>
        <v>0</v>
      </c>
      <c r="H25" s="150">
        <f t="shared" si="1"/>
        <v>0</v>
      </c>
      <c r="I25" s="150">
        <f t="shared" si="1"/>
        <v>0</v>
      </c>
      <c r="J25" s="150">
        <f t="shared" si="1"/>
        <v>0</v>
      </c>
      <c r="K25" s="150">
        <f t="shared" si="1"/>
        <v>0</v>
      </c>
      <c r="L25" s="143"/>
      <c r="M25" s="143"/>
      <c r="N25" s="392"/>
      <c r="O25" s="393"/>
      <c r="P25" s="393"/>
      <c r="Q25" s="393"/>
      <c r="R25" s="393"/>
      <c r="S25" s="394"/>
      <c r="T25" s="177">
        <f>SUM(T5:T24)</f>
        <v>0</v>
      </c>
      <c r="U25" s="177">
        <f>SUM(U5:U24)</f>
        <v>0</v>
      </c>
      <c r="V25" s="177">
        <f t="shared" ref="V25:AE25" si="2">SUM(V5:V24)</f>
        <v>0</v>
      </c>
      <c r="W25" s="177">
        <f t="shared" si="2"/>
        <v>0</v>
      </c>
      <c r="X25" s="177">
        <f t="shared" si="2"/>
        <v>0</v>
      </c>
      <c r="Y25" s="149">
        <f t="shared" si="2"/>
        <v>0</v>
      </c>
      <c r="Z25" s="390"/>
      <c r="AA25" s="390"/>
      <c r="AB25" s="177">
        <f t="shared" si="2"/>
        <v>0</v>
      </c>
      <c r="AC25" s="177">
        <f t="shared" si="2"/>
        <v>0</v>
      </c>
      <c r="AD25" s="177">
        <f t="shared" si="2"/>
        <v>0</v>
      </c>
      <c r="AE25" s="177">
        <f t="shared" si="2"/>
        <v>0</v>
      </c>
      <c r="AF25" s="391"/>
      <c r="AG25" s="391"/>
    </row>
    <row r="26" spans="1:33" ht="5.45" customHeight="1">
      <c r="A26" s="2"/>
      <c r="B26" s="12"/>
      <c r="C26" s="11"/>
      <c r="D26" s="13"/>
      <c r="E26" s="14"/>
      <c r="F26" s="14"/>
      <c r="G26" s="14"/>
      <c r="H26" s="14"/>
      <c r="I26" s="6"/>
      <c r="J26" s="6"/>
      <c r="K26" s="6"/>
      <c r="L26" s="9"/>
      <c r="M26" s="9"/>
      <c r="N26" s="9"/>
      <c r="O26" s="9"/>
      <c r="P26" s="9"/>
      <c r="Q26" s="9"/>
      <c r="R26" s="9"/>
      <c r="S26" s="15"/>
      <c r="T26" s="16"/>
      <c r="U26" s="92"/>
      <c r="V26" s="18"/>
      <c r="W26" s="18"/>
      <c r="X26" s="18"/>
      <c r="Y26" s="33"/>
    </row>
    <row r="27" spans="1:33" s="5" customFormat="1" ht="105" customHeight="1">
      <c r="A27" s="270" t="s">
        <v>6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112"/>
      <c r="U27" s="272" t="s">
        <v>7</v>
      </c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111"/>
    </row>
    <row r="28" spans="1:33">
      <c r="A28" s="4"/>
      <c r="B28" s="4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91"/>
      <c r="S28" s="278"/>
      <c r="T28" s="278"/>
      <c r="V28" s="4"/>
      <c r="W28" s="4"/>
      <c r="X28" s="4"/>
      <c r="Y28" s="34"/>
    </row>
  </sheetData>
  <dataConsolidate/>
  <mergeCells count="23">
    <mergeCell ref="E1:AC1"/>
    <mergeCell ref="AE1:AG1"/>
    <mergeCell ref="B1:C1"/>
    <mergeCell ref="Z3:AG3"/>
    <mergeCell ref="T3:T4"/>
    <mergeCell ref="V3:X3"/>
    <mergeCell ref="U3:U4"/>
    <mergeCell ref="Z25:AA25"/>
    <mergeCell ref="AF25:AG25"/>
    <mergeCell ref="A27:S27"/>
    <mergeCell ref="U27:AF27"/>
    <mergeCell ref="N25:S25"/>
    <mergeCell ref="A3:A4"/>
    <mergeCell ref="B3:B4"/>
    <mergeCell ref="C28:Q28"/>
    <mergeCell ref="S28:T28"/>
    <mergeCell ref="C3:C4"/>
    <mergeCell ref="D3:D4"/>
    <mergeCell ref="E3:M3"/>
    <mergeCell ref="N3:N4"/>
    <mergeCell ref="O3:P3"/>
    <mergeCell ref="Q3:S3"/>
    <mergeCell ref="A25:D25"/>
  </mergeCells>
  <printOptions horizontalCentered="1" verticalCentered="1"/>
  <pageMargins left="0.11811023622047245" right="0.11811023622047245" top="0.78740157480314965" bottom="0.39370078740157483" header="0" footer="0"/>
  <pageSetup paperSize="9" scale="70" fitToHeight="0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İL:" error="Listeden il seçiniz.">
          <x14:formula1>
            <xm:f>[2]Sayfa1!#REF!</xm:f>
          </x14:formula1>
          <xm:sqref>B1:C1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3</vt:i4>
      </vt:variant>
    </vt:vector>
  </HeadingPairs>
  <TitlesOfParts>
    <vt:vector size="11" baseType="lpstr">
      <vt:lpstr>YILI BÜTÇ T-1</vt:lpstr>
      <vt:lpstr>YPM PRG T-2</vt:lpstr>
      <vt:lpstr>YAP PRG DİĞ HARC T-3</vt:lpstr>
      <vt:lpstr>YIL SONU BÜTÇ T-4</vt:lpstr>
      <vt:lpstr>ARSA PLANI T-5</vt:lpstr>
      <vt:lpstr>DERSLİK İHT T-6</vt:lpstr>
      <vt:lpstr>EK YPM PRG T-7</vt:lpstr>
      <vt:lpstr>DNM İZLM T-8</vt:lpstr>
      <vt:lpstr>'ARSA PLANI T-5'!Yazdırma_Başlıkları</vt:lpstr>
      <vt:lpstr>'DNM İZLM T-8'!Yazdırma_Başlıkları</vt:lpstr>
      <vt:lpstr>'EK YPM PRG T-7'!Yazdırma_Başlıkları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Omer Faruk KARADAG</dc:creator>
  <cp:lastModifiedBy>SensLobby2</cp:lastModifiedBy>
  <cp:lastPrinted>2016-05-03T15:40:37Z</cp:lastPrinted>
  <dcterms:created xsi:type="dcterms:W3CDTF">2015-05-05T13:27:54Z</dcterms:created>
  <dcterms:modified xsi:type="dcterms:W3CDTF">2016-05-19T15:20:57Z</dcterms:modified>
</cp:coreProperties>
</file>