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ya Kurt\Downloads\"/>
    </mc:Choice>
  </mc:AlternateContent>
  <bookViews>
    <workbookView xWindow="0" yWindow="0" windowWidth="28800" windowHeight="11880" tabRatio="903" activeTab="1"/>
  </bookViews>
  <sheets>
    <sheet name="İhtiyaç Listesi" sheetId="1" r:id="rId1"/>
    <sheet name="Fiyat Teklif Çizelgesi" sheetId="10" r:id="rId2"/>
    <sheet name="Teslimat Programı 24Dilk" sheetId="2" r:id="rId3"/>
    <sheet name="Teslimat Programı 24DLise" sheetId="3" r:id="rId4"/>
    <sheet name="Teslimat Programı 24DOO-1" sheetId="4" r:id="rId5"/>
    <sheet name="Teslimat Programı 24DOO-2" sheetId="5" r:id="rId6"/>
    <sheet name="Teslimat Programı 24DOO-3 " sheetId="6" r:id="rId7"/>
    <sheet name="Teslimat Programı 32DİO" sheetId="7" r:id="rId8"/>
    <sheet name="Teslimat Programı BSM" sheetId="8" r:id="rId9"/>
    <sheet name="Teslimat Programı GSL" sheetId="9" r:id="rId10"/>
  </sheets>
  <definedNames>
    <definedName name="_xlnm.Print_Area" localSheetId="0">'İhtiyaç Listesi'!$A$2:$C$129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E14" i="10"/>
  <c r="E74" i="10" l="1"/>
  <c r="E68" i="10" l="1"/>
  <c r="E73" i="10" l="1"/>
  <c r="E72" i="10"/>
  <c r="E71" i="10"/>
  <c r="E70" i="10"/>
  <c r="E67" i="10"/>
  <c r="E69" i="10"/>
  <c r="E66" i="10"/>
  <c r="E65" i="10"/>
  <c r="E64" i="10"/>
  <c r="E63" i="10"/>
  <c r="E62" i="10"/>
  <c r="E61" i="10"/>
  <c r="E60" i="10"/>
  <c r="E59" i="10"/>
  <c r="E58" i="10" l="1"/>
  <c r="E57" i="10"/>
  <c r="E56" i="10"/>
  <c r="E55" i="10"/>
  <c r="E54" i="10"/>
  <c r="E53" i="10"/>
  <c r="E52" i="10"/>
  <c r="E51" i="10"/>
  <c r="E50" i="10"/>
  <c r="E49" i="10"/>
  <c r="E48" i="10"/>
  <c r="E47" i="10"/>
  <c r="E46" i="10" l="1"/>
  <c r="E45" i="10"/>
  <c r="E44" i="10"/>
  <c r="E43" i="10"/>
  <c r="E42" i="10"/>
  <c r="E41" i="10"/>
  <c r="E40" i="10"/>
  <c r="E39" i="10"/>
  <c r="E38" i="10"/>
  <c r="E37" i="10"/>
  <c r="E36" i="10"/>
  <c r="E35" i="10"/>
  <c r="E34" i="10" l="1"/>
  <c r="E33" i="10"/>
  <c r="E32" i="10"/>
  <c r="E31" i="10"/>
  <c r="E30" i="10"/>
  <c r="E29" i="10"/>
  <c r="E28" i="10"/>
  <c r="E27" i="10"/>
  <c r="E26" i="10"/>
  <c r="E25" i="10"/>
  <c r="E24" i="10"/>
  <c r="E23" i="10"/>
  <c r="E22" i="10" l="1"/>
  <c r="E21" i="10"/>
  <c r="E20" i="10"/>
  <c r="E19" i="10"/>
  <c r="E18" i="10"/>
  <c r="E17" i="10"/>
  <c r="E15" i="10"/>
  <c r="E13" i="10"/>
  <c r="A46" i="9" l="1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<sst xmlns="http://schemas.openxmlformats.org/spreadsheetml/2006/main" count="3144" uniqueCount="591">
  <si>
    <t xml:space="preserve">Teknik Şartnamelerin Özet Tablosu </t>
  </si>
  <si>
    <r>
      <t>Tefrişat ve Mobilya Alımı 
Kalem  No</t>
    </r>
    <r>
      <rPr>
        <sz val="8"/>
        <color theme="1"/>
        <rFont val="Times New Roman"/>
        <family val="1"/>
        <charset val="162"/>
      </rPr>
      <t> </t>
    </r>
  </si>
  <si>
    <t>Malzemelerin ve ilgili Hizmetlerin/Servislerin Adı</t>
  </si>
  <si>
    <t>Teknik Şartnameler ve Standartlar</t>
  </si>
  <si>
    <t>Kalem  No giriniz</t>
  </si>
  <si>
    <t>Adını giriniz</t>
  </si>
  <si>
    <t>Kilis/Bölük, Kilis/Elbeyli,  Mersin/Akdeniz Okullarının Donatım Malzemesi ve Ekipman Alımına Yönelik Teknik Şartname</t>
  </si>
  <si>
    <t>24Dİlk-1</t>
  </si>
  <si>
    <t>T.Ş. Başlık-6</t>
  </si>
  <si>
    <t>24Dİlk-2</t>
  </si>
  <si>
    <t>T.Ş. Başlık-4</t>
  </si>
  <si>
    <t>24Dİlk-3</t>
  </si>
  <si>
    <t>T.Ş Başlık-5</t>
  </si>
  <si>
    <t>24Dİlk-4</t>
  </si>
  <si>
    <t>T.Ş Başlık-9</t>
  </si>
  <si>
    <t>24Dİlk-5</t>
  </si>
  <si>
    <t>T.Ş Başlık-10</t>
  </si>
  <si>
    <t>24Dİlk-6</t>
  </si>
  <si>
    <t>T.Ş Başlık-24</t>
  </si>
  <si>
    <t>24Dİlk-7</t>
  </si>
  <si>
    <t>T.Ş Başlık-7</t>
  </si>
  <si>
    <t>24Dİlk-8</t>
  </si>
  <si>
    <t>T.Ş Başlık-18</t>
  </si>
  <si>
    <t>24Dİlk-9</t>
  </si>
  <si>
    <t>T.Ş Başlık-19</t>
  </si>
  <si>
    <t>24Dİlk-10</t>
  </si>
  <si>
    <t>T.Ş Başlık-22</t>
  </si>
  <si>
    <t>24Dİlk-11</t>
  </si>
  <si>
    <t>T.Ş Başlık-20</t>
  </si>
  <si>
    <t>24Dİlk-12</t>
  </si>
  <si>
    <t>T.Ş Başlık-23</t>
  </si>
  <si>
    <t>24Dİlk-13</t>
  </si>
  <si>
    <t>T.Ş Başlık-21</t>
  </si>
  <si>
    <t>24Dİlk-14</t>
  </si>
  <si>
    <t>T.Ş Başlık-25</t>
  </si>
  <si>
    <t>24Dİlk-15</t>
  </si>
  <si>
    <t>T.Ş Başlık-26</t>
  </si>
  <si>
    <t>24Dİlk-16</t>
  </si>
  <si>
    <t>T.Ş Başlık-36</t>
  </si>
  <si>
    <t>24Dİlk-17</t>
  </si>
  <si>
    <t>T.Ş Başlık-44</t>
  </si>
  <si>
    <t>24Dİlk-18</t>
  </si>
  <si>
    <t>T.Ş Başlık-40</t>
  </si>
  <si>
    <t>24Dİlk-19</t>
  </si>
  <si>
    <t>T.Ş Başlık-39</t>
  </si>
  <si>
    <t>24Dİlk-20</t>
  </si>
  <si>
    <t>T.Ş Başlık-63</t>
  </si>
  <si>
    <t>24Dİlk-21</t>
  </si>
  <si>
    <t>T.Ş Başlık-27</t>
  </si>
  <si>
    <t>24Dİlk-22</t>
  </si>
  <si>
    <t>T.Ş Başlık-37</t>
  </si>
  <si>
    <t>24Dİlk-23</t>
  </si>
  <si>
    <t>T.Ş Başlık-34</t>
  </si>
  <si>
    <t>24Dİlk-24</t>
  </si>
  <si>
    <t>T.Ş Başlık-35</t>
  </si>
  <si>
    <t>24Dİlk-25</t>
  </si>
  <si>
    <t>T.Ş Başlık-31</t>
  </si>
  <si>
    <t>24Dİlk-26</t>
  </si>
  <si>
    <t>24Dİlk-27</t>
  </si>
  <si>
    <t>24Dİlk-28</t>
  </si>
  <si>
    <t>T.Ş Başlık-32</t>
  </si>
  <si>
    <t>24Dİlk-29</t>
  </si>
  <si>
    <t>T.Ş Başlık-55</t>
  </si>
  <si>
    <t>24Dİlk-30</t>
  </si>
  <si>
    <t>T.Ş Başlık-59</t>
  </si>
  <si>
    <t>24Dİlk-31</t>
  </si>
  <si>
    <t>T.Ş Başlık-57</t>
  </si>
  <si>
    <t>24Dİlk-32</t>
  </si>
  <si>
    <t>T.Ş Başlık-56</t>
  </si>
  <si>
    <t>24Dİlk-33</t>
  </si>
  <si>
    <t>T.Ş Başlık-61</t>
  </si>
  <si>
    <t>24Dİlk-34</t>
  </si>
  <si>
    <t>T.Ş Başlık-60</t>
  </si>
  <si>
    <t>24Dİlk-35</t>
  </si>
  <si>
    <t>T.Ş Başlık-62</t>
  </si>
  <si>
    <t>24Dİlk-36</t>
  </si>
  <si>
    <t>T.Ş Başlık-8</t>
  </si>
  <si>
    <t>24Dİlk-37</t>
  </si>
  <si>
    <t>T.Ş Başlık-13</t>
  </si>
  <si>
    <t>24Dİlk-38</t>
  </si>
  <si>
    <t>T.Ş Başlık-54</t>
  </si>
  <si>
    <t>24Dİlk-39</t>
  </si>
  <si>
    <t>T.Ş Başlık-52</t>
  </si>
  <si>
    <t>24Dİlk-40</t>
  </si>
  <si>
    <t>T.Ş Başlık-15</t>
  </si>
  <si>
    <t>24Dİlk-41</t>
  </si>
  <si>
    <t>T.Ş Başlık-14</t>
  </si>
  <si>
    <t>24Dİlk-42</t>
  </si>
  <si>
    <t>T.Ş Başlık-16</t>
  </si>
  <si>
    <t>24Dİlk-43</t>
  </si>
  <si>
    <t>T.Ş Başlık-43</t>
  </si>
  <si>
    <t>24Dİlk-44</t>
  </si>
  <si>
    <t>T.Ş Başlık-33</t>
  </si>
  <si>
    <t>24Dİlk-45</t>
  </si>
  <si>
    <t>T.Ş Başlık-51</t>
  </si>
  <si>
    <t>24Dİlk-46</t>
  </si>
  <si>
    <t>T.Ş Başlık-64</t>
  </si>
  <si>
    <t>24Dİlk-47</t>
  </si>
  <si>
    <t>T.Ş Başlık-53</t>
  </si>
  <si>
    <t>Kilis/Deveciler, Kilis/Şıhabdullah,  Mersin/Mezitli, Mersin/Toroslar Okullarının Donatım Malzemesi ve Ekipman Alımına Yönelik Teknik Şartname</t>
  </si>
  <si>
    <t>24DLise-1</t>
  </si>
  <si>
    <t>T.Ş. Başlık-3</t>
  </si>
  <si>
    <t>24DLise-2</t>
  </si>
  <si>
    <t>T.Ş. Başlık-65</t>
  </si>
  <si>
    <t>24DLise-3</t>
  </si>
  <si>
    <t>24DLise-4</t>
  </si>
  <si>
    <t>24DLise-5</t>
  </si>
  <si>
    <t>24DLise-6</t>
  </si>
  <si>
    <t>24DLise-7</t>
  </si>
  <si>
    <t>24DLise-8</t>
  </si>
  <si>
    <t>24DLise-9</t>
  </si>
  <si>
    <t>24DLise-10</t>
  </si>
  <si>
    <t>24DLise-11</t>
  </si>
  <si>
    <t>24DLise-12</t>
  </si>
  <si>
    <t>24DLise-13</t>
  </si>
  <si>
    <t>24DLise-14</t>
  </si>
  <si>
    <t>24DLise-15</t>
  </si>
  <si>
    <t>24DLise-16</t>
  </si>
  <si>
    <t>24DLise-17</t>
  </si>
  <si>
    <t>24DLise-18</t>
  </si>
  <si>
    <t>24DLise-19</t>
  </si>
  <si>
    <t>24DLise-20</t>
  </si>
  <si>
    <t>24DLise-21</t>
  </si>
  <si>
    <t>24DLise-22</t>
  </si>
  <si>
    <t>T.Ş Başlık-30</t>
  </si>
  <si>
    <t>24DLise-23</t>
  </si>
  <si>
    <t>T.Ş Başlık-29</t>
  </si>
  <si>
    <t>24DLise-24</t>
  </si>
  <si>
    <t>24DLise-25</t>
  </si>
  <si>
    <t>24DLise-26</t>
  </si>
  <si>
    <t>24DLise-27</t>
  </si>
  <si>
    <t>24DLise-28</t>
  </si>
  <si>
    <t>24DLise-29</t>
  </si>
  <si>
    <t>24DLise-30</t>
  </si>
  <si>
    <t>24DLise-31</t>
  </si>
  <si>
    <t>24DLise-32</t>
  </si>
  <si>
    <t>24DLise-33</t>
  </si>
  <si>
    <t>T.Ş Başlık-50</t>
  </si>
  <si>
    <t>24DLise-34</t>
  </si>
  <si>
    <t>24DLise-35</t>
  </si>
  <si>
    <t>24DLise-36</t>
  </si>
  <si>
    <t>24DLise-37</t>
  </si>
  <si>
    <t>24DLise-38</t>
  </si>
  <si>
    <t>24DLise-39</t>
  </si>
  <si>
    <t>Mersin/Toroslar Okulunun Donatım Malzemesi ve Ekipman Alımına Yönelik Teknik Şartname</t>
  </si>
  <si>
    <t>24DOO2-1</t>
  </si>
  <si>
    <t>24DOO2-2</t>
  </si>
  <si>
    <t>24DOO2-3</t>
  </si>
  <si>
    <t>24DOO2-4</t>
  </si>
  <si>
    <t>24DOO2-5</t>
  </si>
  <si>
    <t>24DOO2-6</t>
  </si>
  <si>
    <t>24DOO2-7</t>
  </si>
  <si>
    <t>24DOO2-8</t>
  </si>
  <si>
    <t>24DOO2-9</t>
  </si>
  <si>
    <t>24DOO2-10</t>
  </si>
  <si>
    <t>24DOO2-11</t>
  </si>
  <si>
    <t>24DOO2-12</t>
  </si>
  <si>
    <t>24DOO2-13</t>
  </si>
  <si>
    <t>24DOO2-14</t>
  </si>
  <si>
    <t>24DOO2-15</t>
  </si>
  <si>
    <t>24DOO2-16</t>
  </si>
  <si>
    <t>24DOO2-17</t>
  </si>
  <si>
    <t>24DOO2-18</t>
  </si>
  <si>
    <t>24DOO2-19</t>
  </si>
  <si>
    <t>24DOO2-20</t>
  </si>
  <si>
    <t>24DOO2-21</t>
  </si>
  <si>
    <t>24DOO2-22</t>
  </si>
  <si>
    <t>24DOO2-23</t>
  </si>
  <si>
    <t>24DOO2-24</t>
  </si>
  <si>
    <t>24DOO2-25</t>
  </si>
  <si>
    <t>24DOO2-26</t>
  </si>
  <si>
    <t>24DOO2-27</t>
  </si>
  <si>
    <t>24DOO2-28</t>
  </si>
  <si>
    <t>24DOO2-29</t>
  </si>
  <si>
    <t>24DOO2-30</t>
  </si>
  <si>
    <t>24DOO2-31</t>
  </si>
  <si>
    <t>24DOO2-32</t>
  </si>
  <si>
    <t>24DOO2-33</t>
  </si>
  <si>
    <t>24DOO2-34</t>
  </si>
  <si>
    <t>24DOO2-35</t>
  </si>
  <si>
    <t>24DOO2-36</t>
  </si>
  <si>
    <t>24DOO2-37</t>
  </si>
  <si>
    <t>24DOO2-38</t>
  </si>
  <si>
    <t>24DOO1-1</t>
  </si>
  <si>
    <t>24DOO1-2</t>
  </si>
  <si>
    <t>24DOO1-3</t>
  </si>
  <si>
    <t>24DOO1-4</t>
  </si>
  <si>
    <t>24DOO1-5</t>
  </si>
  <si>
    <t>24DOO1-6</t>
  </si>
  <si>
    <t>24DOO1-7</t>
  </si>
  <si>
    <t>24DOO1-8</t>
  </si>
  <si>
    <t>24DOO1-9</t>
  </si>
  <si>
    <t>24DOO1-10</t>
  </si>
  <si>
    <t>24DOO1-11</t>
  </si>
  <si>
    <t>24DOO1-12</t>
  </si>
  <si>
    <t>24DOO1-13</t>
  </si>
  <si>
    <t>24DOO1-14</t>
  </si>
  <si>
    <t>24DOO1-15</t>
  </si>
  <si>
    <t>24DOO1-16</t>
  </si>
  <si>
    <t>24DOO1-17</t>
  </si>
  <si>
    <t>24DOO1-18</t>
  </si>
  <si>
    <t>24DOO1-19</t>
  </si>
  <si>
    <t>24DOO1-20</t>
  </si>
  <si>
    <t>24DOO1-21</t>
  </si>
  <si>
    <t>24DOO1-22</t>
  </si>
  <si>
    <t>24DOO1-23</t>
  </si>
  <si>
    <t>24DOO1-24</t>
  </si>
  <si>
    <t>24DOO1-25</t>
  </si>
  <si>
    <t>24DOO1-26</t>
  </si>
  <si>
    <t>24DOO1-27</t>
  </si>
  <si>
    <t>24DOO1-28</t>
  </si>
  <si>
    <t>24DOO1-29</t>
  </si>
  <si>
    <t>24DOO1-30</t>
  </si>
  <si>
    <t>24DOO1-31</t>
  </si>
  <si>
    <t>24DOO1-32</t>
  </si>
  <si>
    <t>24DOO1-33</t>
  </si>
  <si>
    <t>24DOO1-34</t>
  </si>
  <si>
    <t>24DOO1-35</t>
  </si>
  <si>
    <t>24DOO1-36</t>
  </si>
  <si>
    <t>24DOO1-37</t>
  </si>
  <si>
    <t>24DOO1-38</t>
  </si>
  <si>
    <t>24DOO1-39</t>
  </si>
  <si>
    <t>İstanbul/Bağcılar-Kirazlı, İstanbul/Sultangazi-Battalgazi Okulları Donatım Malzemesi ve Ekipman Alımına Yönelik Teknik Şartname</t>
  </si>
  <si>
    <t>24DOO3-1</t>
  </si>
  <si>
    <t>24DOO3-2</t>
  </si>
  <si>
    <t>24DOO3-3</t>
  </si>
  <si>
    <t>24DOO3-4</t>
  </si>
  <si>
    <t>24DOO3-5</t>
  </si>
  <si>
    <t>24DOO3-6</t>
  </si>
  <si>
    <t>24DOO3-7</t>
  </si>
  <si>
    <t>24DOO3-8</t>
  </si>
  <si>
    <t>24DOO3-9</t>
  </si>
  <si>
    <t>24DOO3-10</t>
  </si>
  <si>
    <t>24DOO3-11</t>
  </si>
  <si>
    <t>24DOO3-12</t>
  </si>
  <si>
    <t>24DOO3-13</t>
  </si>
  <si>
    <t>24DOO3-14</t>
  </si>
  <si>
    <t>24DOO3-15</t>
  </si>
  <si>
    <t>24DOO3-16</t>
  </si>
  <si>
    <t>24DOO3-17</t>
  </si>
  <si>
    <t>24DOO3-18</t>
  </si>
  <si>
    <t>24DOO3-19</t>
  </si>
  <si>
    <t>24DOO3-20</t>
  </si>
  <si>
    <t>24DOO3-21</t>
  </si>
  <si>
    <t>24DOO3-22</t>
  </si>
  <si>
    <t>24DOO3-23</t>
  </si>
  <si>
    <t>24DOO3-24</t>
  </si>
  <si>
    <t>24DOO3-25</t>
  </si>
  <si>
    <t>24DOO3-26</t>
  </si>
  <si>
    <t>24DOO3-27</t>
  </si>
  <si>
    <t>24DOO3-28</t>
  </si>
  <si>
    <t>24DOO3-29</t>
  </si>
  <si>
    <t>24DOO3-30</t>
  </si>
  <si>
    <t>24DOO3-31</t>
  </si>
  <si>
    <t>24DOO3-32</t>
  </si>
  <si>
    <t>24DOO3-33</t>
  </si>
  <si>
    <t>24DOO3-34</t>
  </si>
  <si>
    <t>24DOO3-35</t>
  </si>
  <si>
    <t>24DOO3-36</t>
  </si>
  <si>
    <t>24DOO3-37</t>
  </si>
  <si>
    <t>24DOO3-38</t>
  </si>
  <si>
    <t>24DOO3-39</t>
  </si>
  <si>
    <t>24DOO3-40</t>
  </si>
  <si>
    <t>24DOO3-41</t>
  </si>
  <si>
    <t>24DOO3-42</t>
  </si>
  <si>
    <t>İstanbul/Sultangazi-Atışalanı, İstanbul/Sancaktepe, İstanbul/Bağcılar-Mahmutbey, İstanbul/Esenyurt Okulları Donatım Malzemesi ve Ekipman Alımına Yönelik Teknik Şartname</t>
  </si>
  <si>
    <t>32DİO-1</t>
  </si>
  <si>
    <t>32DİO-2</t>
  </si>
  <si>
    <t>32DİO-3</t>
  </si>
  <si>
    <t>32DİO-4</t>
  </si>
  <si>
    <t>32DİO-5</t>
  </si>
  <si>
    <t>32DİO-6</t>
  </si>
  <si>
    <t>32DİO-7</t>
  </si>
  <si>
    <t>32DİO-8</t>
  </si>
  <si>
    <t>32DİO-9</t>
  </si>
  <si>
    <t>32DİO-10</t>
  </si>
  <si>
    <t>32DİO-11</t>
  </si>
  <si>
    <t>32DİO-12</t>
  </si>
  <si>
    <t>32DİO-13</t>
  </si>
  <si>
    <t>32DİO-14</t>
  </si>
  <si>
    <t>32DİO-15</t>
  </si>
  <si>
    <t>32DİO-16</t>
  </si>
  <si>
    <t>32DİO-17</t>
  </si>
  <si>
    <t>32DİO-18</t>
  </si>
  <si>
    <t>32DİO-19</t>
  </si>
  <si>
    <t>32DİO-20</t>
  </si>
  <si>
    <t>32DİO-21</t>
  </si>
  <si>
    <t>32DİO-22</t>
  </si>
  <si>
    <t>32DİO-23</t>
  </si>
  <si>
    <t>32DİO-24</t>
  </si>
  <si>
    <t>32DİO-25</t>
  </si>
  <si>
    <t>32DİO-26</t>
  </si>
  <si>
    <t>32DİO-27</t>
  </si>
  <si>
    <t>32DİO-28</t>
  </si>
  <si>
    <t>32DİO-29</t>
  </si>
  <si>
    <t>32DİO-30</t>
  </si>
  <si>
    <t>32DİO-31</t>
  </si>
  <si>
    <t>32DİO-32</t>
  </si>
  <si>
    <t>32DİO-33</t>
  </si>
  <si>
    <t>32DİO-34</t>
  </si>
  <si>
    <t>32DİO-35</t>
  </si>
  <si>
    <t>32DİO-36</t>
  </si>
  <si>
    <t>32DİO-37</t>
  </si>
  <si>
    <t>32DİO-38</t>
  </si>
  <si>
    <t>32DİO-39</t>
  </si>
  <si>
    <t>32DİO-40</t>
  </si>
  <si>
    <t>32DİO-41</t>
  </si>
  <si>
    <t>32DİO-42</t>
  </si>
  <si>
    <t>32DİO-43</t>
  </si>
  <si>
    <t>32DİO-44</t>
  </si>
  <si>
    <t>32DİO-45</t>
  </si>
  <si>
    <t>32DİO-46</t>
  </si>
  <si>
    <t>32DİO-47</t>
  </si>
  <si>
    <t>T.Ş Başlık-11</t>
  </si>
  <si>
    <t>Kilis/Şıhabdullah Bilim Sanat Merkezi Donatım Malzemesi ve Ekipman Alımına Yönelik Teknik Şartname</t>
  </si>
  <si>
    <t>BSM-1</t>
  </si>
  <si>
    <t>BSM-2</t>
  </si>
  <si>
    <t>BSM-3</t>
  </si>
  <si>
    <t>BSM-4</t>
  </si>
  <si>
    <t>BSM-5</t>
  </si>
  <si>
    <t>BSM-6</t>
  </si>
  <si>
    <t>BSM-7</t>
  </si>
  <si>
    <t>BSM-8</t>
  </si>
  <si>
    <t>BSM-9</t>
  </si>
  <si>
    <t>BSM-10</t>
  </si>
  <si>
    <t>BSM-11</t>
  </si>
  <si>
    <t>BSM-12</t>
  </si>
  <si>
    <t>BSM-13</t>
  </si>
  <si>
    <t>BSM-14</t>
  </si>
  <si>
    <t>BSM-15</t>
  </si>
  <si>
    <t>BSM-16</t>
  </si>
  <si>
    <t>BSM-17</t>
  </si>
  <si>
    <t>BSM-18</t>
  </si>
  <si>
    <t>BSM-19</t>
  </si>
  <si>
    <t>BSM-20</t>
  </si>
  <si>
    <t>BSM-21</t>
  </si>
  <si>
    <t>BSM-22</t>
  </si>
  <si>
    <t>BSM-23</t>
  </si>
  <si>
    <t>BSM-24</t>
  </si>
  <si>
    <t>BSM-25</t>
  </si>
  <si>
    <t>BSM-26</t>
  </si>
  <si>
    <t>BSM-27</t>
  </si>
  <si>
    <t>BSM-28</t>
  </si>
  <si>
    <t>BSM-29</t>
  </si>
  <si>
    <t>BSM-30</t>
  </si>
  <si>
    <t>T.Ş Başlık-42</t>
  </si>
  <si>
    <t>BSM-31</t>
  </si>
  <si>
    <t>T.Ş Başlık-48</t>
  </si>
  <si>
    <t>BSM-32</t>
  </si>
  <si>
    <t>T.Ş Başlık-47</t>
  </si>
  <si>
    <t>BSM-33</t>
  </si>
  <si>
    <t>BSM-34</t>
  </si>
  <si>
    <t>BSM-35</t>
  </si>
  <si>
    <t>BSM-36</t>
  </si>
  <si>
    <t>BSM-37</t>
  </si>
  <si>
    <t>BSM-38</t>
  </si>
  <si>
    <t>BSM-39</t>
  </si>
  <si>
    <t>BSM-40</t>
  </si>
  <si>
    <t>T.Ş Başlık-66</t>
  </si>
  <si>
    <t>BSM-41</t>
  </si>
  <si>
    <t>T.Ş Başlık-67</t>
  </si>
  <si>
    <t>BSM-42</t>
  </si>
  <si>
    <t>BSM-43</t>
  </si>
  <si>
    <t>Kilis/Şıhabdullah Güzel Sanatlar Lisesi Donatım Malzemesi ve Ekipman Alımına Yönelik Teknik Şartname</t>
  </si>
  <si>
    <t>GSL-1</t>
  </si>
  <si>
    <t>GSL-2</t>
  </si>
  <si>
    <t>GSL-3</t>
  </si>
  <si>
    <t>GSL-4</t>
  </si>
  <si>
    <t>GSL-5</t>
  </si>
  <si>
    <t>GSL-6</t>
  </si>
  <si>
    <t>GSL-7</t>
  </si>
  <si>
    <t>GSL-8</t>
  </si>
  <si>
    <t>GSL-9</t>
  </si>
  <si>
    <t>GSL-10</t>
  </si>
  <si>
    <t>GSL-11</t>
  </si>
  <si>
    <t>GSL-12</t>
  </si>
  <si>
    <t>GSL-13</t>
  </si>
  <si>
    <t>GSL-14</t>
  </si>
  <si>
    <t>GSL-15</t>
  </si>
  <si>
    <t>GSL-16</t>
  </si>
  <si>
    <t>GSL-17</t>
  </si>
  <si>
    <t>GSL-18</t>
  </si>
  <si>
    <t>GSL-19</t>
  </si>
  <si>
    <t>GSL-20</t>
  </si>
  <si>
    <t>GSL-21</t>
  </si>
  <si>
    <t>GSL-22</t>
  </si>
  <si>
    <t>GSL-23</t>
  </si>
  <si>
    <t>GSL-24</t>
  </si>
  <si>
    <t>GSL-25</t>
  </si>
  <si>
    <t>GSL-26</t>
  </si>
  <si>
    <t>GSL-27</t>
  </si>
  <si>
    <t>GSL-28</t>
  </si>
  <si>
    <t>GSL-29</t>
  </si>
  <si>
    <t>GSL-30</t>
  </si>
  <si>
    <t>GSL-31</t>
  </si>
  <si>
    <t>GSL-32</t>
  </si>
  <si>
    <t>GSL-33</t>
  </si>
  <si>
    <t>GSL-34</t>
  </si>
  <si>
    <t>GSL-35</t>
  </si>
  <si>
    <t>GSL-36</t>
  </si>
  <si>
    <t>GSL-37</t>
  </si>
  <si>
    <t>GSL-38</t>
  </si>
  <si>
    <t>T.Ş Başlık-49</t>
  </si>
  <si>
    <t>GSL-39</t>
  </si>
  <si>
    <t>24 DERSLİKLİ İLKOKUL İÇİN TESLİMAT PROGRAMI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</si>
  <si>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</si>
  <si>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</si>
  <si>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</si>
  <si>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</si>
  <si>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</si>
  <si>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</si>
  <si>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</si>
  <si>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</si>
  <si>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</si>
  <si>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</si>
  <si>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</si>
  <si>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</si>
  <si>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</si>
  <si>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</si>
  <si>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</si>
  <si>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Kilis</t>
  </si>
  <si>
    <t>Mersin</t>
  </si>
  <si>
    <t>Kilis 2 adet 24 Derslikli İlkokul</t>
  </si>
  <si>
    <t>Mersin 1 adet 24 Derslikli İlkokul</t>
  </si>
  <si>
    <t>Adet</t>
  </si>
  <si>
    <t>Kilis, Mersin</t>
  </si>
  <si>
    <t>15 gün</t>
  </si>
  <si>
    <t>30 gün</t>
  </si>
  <si>
    <t>60 gün</t>
  </si>
  <si>
    <t>metrekare</t>
  </si>
  <si>
    <t>24 DERSLİKLİ LİSE İÇİN TESLİMAT PROGRAMI</t>
  </si>
  <si>
    <t>Kilis 2 adet 24 Derslikli Lise</t>
  </si>
  <si>
    <t>Mersin 2 adet 24 Derslikli Lise</t>
  </si>
  <si>
    <t>24 DERSLİKLİ ORTAOKUL-1 İÇİN TESLİMAT PROGRAMI</t>
  </si>
  <si>
    <t>Mersin 1 adet 24 Derslikli Ortaokul</t>
  </si>
  <si>
    <t>60 Gün</t>
  </si>
  <si>
    <t>24 DERSLİKLİ ORTAOKUL-2 İÇİN TESLİMAT PROGRAMI</t>
  </si>
  <si>
    <t>24 DERSLİKLİ ORTAOKUL-3 İÇİN TESLİMAT PROGRAMI</t>
  </si>
  <si>
    <t>İstanbul</t>
  </si>
  <si>
    <t>İstanbul 2 adet 24 Derslikli Ortaokul</t>
  </si>
  <si>
    <t>32 DERSLİKLİ İLKOKUL İÇİN TESLİMAT PROGRAMI</t>
  </si>
  <si>
    <t>İstanbul 4 adet 32 Derslikli İlkokul</t>
  </si>
  <si>
    <t>BİLİM SANAT MERKEZİ İÇİN TESLİMAT PROGRAMI</t>
  </si>
  <si>
    <t xml:space="preserve">Kilis Bilim Sanat Merkezi </t>
  </si>
  <si>
    <t>30 Gün</t>
  </si>
  <si>
    <t>GÜZEL SANATLAR LİSESİ İÇİN TESLİMAT PROGRAMI</t>
  </si>
  <si>
    <t>Kilis Güzel Sanatlar Lisesi</t>
  </si>
  <si>
    <t xml:space="preserve"> </t>
  </si>
  <si>
    <t>TST 1.5 gereğince kullanacak para kurları</t>
  </si>
  <si>
    <t>Tarih: _________________________</t>
  </si>
  <si>
    <t>İhale  No: _____________________</t>
  </si>
  <si>
    <t xml:space="preserve"> _Buraya teklif para kurunu(kurlarını) yazınız_______________</t>
  </si>
  <si>
    <t xml:space="preserve">_____ </t>
  </si>
  <si>
    <r>
      <t>Kalem No</t>
    </r>
    <r>
      <rPr>
        <sz val="8"/>
        <color theme="1"/>
        <rFont val="Symbol"/>
        <family val="1"/>
        <charset val="2"/>
      </rPr>
      <t>°</t>
    </r>
  </si>
  <si>
    <t>1-58 e kadar sıralayınız</t>
  </si>
  <si>
    <t xml:space="preserve">Malların adı/tanımı  </t>
  </si>
  <si>
    <t>Buraya Teknik şartnamede  Tanımlanan 58 grup malzeme ve ekipmanın şartnamedeki grup adlarını yazınız</t>
  </si>
  <si>
    <t xml:space="preserve">Malların Menşei ülkesi </t>
  </si>
  <si>
    <t>Incoterms tanımına göre teslim süresii</t>
  </si>
  <si>
    <t>Miktarı ve fiziksel birimi</t>
  </si>
  <si>
    <t xml:space="preserve">Adet, grub, Lab Takımı gibi Teknik şartnamedeki birimini yazınız </t>
  </si>
  <si>
    <t xml:space="preserve">Birim fiyat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</si>
  <si>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</si>
  <si>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</si>
  <si>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t>Harbir kalemin toplam   bedeli ve  TST 15.1 gereği KDV hariç teklif fiyatı ve  ilgili para kurunu yazınız</t>
  </si>
  <si>
    <t>(Kolon. 5x6)</t>
  </si>
  <si>
    <t xml:space="preserve">Birinci kolondaki ilgili malın  montaj, ve  servis hizmetleri karşılığı bir bedel varsa  bedeli ve para kurunu </t>
  </si>
  <si>
    <t xml:space="preserve">KDV hariç yazınız  </t>
  </si>
  <si>
    <t>(yoksa yok yazınız)</t>
  </si>
  <si>
    <t>Birinci kolondaki herbir kalem malın Toplam fiyatı ve para kurunu yazınız</t>
  </si>
  <si>
    <t>(Kolon 7+8) KDV Hariç</t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</si>
  <si>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</si>
  <si>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</si>
  <si>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</si>
  <si>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</si>
  <si>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</si>
  <si>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>Birinci kolondaki ilgili malın toplam fiyatını yazınız</t>
  </si>
  <si>
    <t xml:space="preserve">Teklif Fiyat Listesi Toplamı( Buradaki toplam fiyat Teklif mektubundaki Toplam ile aynı olmalıdır) </t>
  </si>
  <si>
    <t>Toplam Fiyat KDV hariç …………( para kurunu yazınız)</t>
  </si>
  <si>
    <t>Fiyat Çizelgesi:Tefrişat ve Mobilya, Elektronik Ekipman ve Mefruşat Alımı</t>
  </si>
  <si>
    <t>ÇİFT KİŞİLİK ÖĞRENCİ SIRASI VE SANDALYELERİ</t>
  </si>
  <si>
    <t>TEK KİŞİLİK ÖĞRENCİ SIRASI VE SANDALYESİ</t>
  </si>
  <si>
    <t>TEK KİŞİLİK AYARLANABİLİR ÖĞRENCİ SIRASI VE SANDALYESİ</t>
  </si>
  <si>
    <t>TEK KİŞİLİK TRAPEZ ÖĞRENCİ SIRASI VE SANDALYESİ</t>
  </si>
  <si>
    <t>LAMİNAT DOSYA DOLABI</t>
  </si>
  <si>
    <t>LAMİNAT BEYAZ YAZI TAHTASI</t>
  </si>
  <si>
    <t>ÖĞRETMEN KÜRSÜSÜ</t>
  </si>
  <si>
    <t>ÖĞRETMEN KOLTUĞU</t>
  </si>
  <si>
    <t>15 GÖZLÜ ÖĞRETMEN DOLABI</t>
  </si>
  <si>
    <t>MÜDÜR VE MÜDÜR YARDIMCISI ODASI ÇALIŞMA TAKIMI</t>
  </si>
  <si>
    <t>METAL ÇÖP KOVASI</t>
  </si>
  <si>
    <t>BÜYÜK BOY PLASTİK ÇÖP KOVASI</t>
  </si>
  <si>
    <t>KÜÇÜK BOY PLASTİK ÇÖP KOVASI</t>
  </si>
  <si>
    <t>RAF SİSTEMİ</t>
  </si>
  <si>
    <t>BİLGİSAYAR MASASI</t>
  </si>
  <si>
    <t>TOPLANTI MASASI (10 Kişilik)</t>
  </si>
  <si>
    <t>TOPLANTI MASASI SANDALYESİ</t>
  </si>
  <si>
    <t>TOPLANTI MASASI-2 (6 KİŞİLİK)</t>
  </si>
  <si>
    <t>CAMLI DOSYA DOLABI</t>
  </si>
  <si>
    <t>MİSAFİR KOLTUĞU</t>
  </si>
  <si>
    <t>ÇALIŞMA MASASI</t>
  </si>
  <si>
    <t>İSTİFLENEBİLİR SANDALYE</t>
  </si>
  <si>
    <t>KANTİN (PLASTİK) SANDALYE</t>
  </si>
  <si>
    <t>KANTİN MASASI</t>
  </si>
  <si>
    <t>ANA SINIFI TABLDOT SETİ</t>
  </si>
  <si>
    <t>İLKOKUL KAFETERYA YEMEK MASALARI</t>
  </si>
  <si>
    <t>İLKOKUL KAFETERYA SANDALYE</t>
  </si>
  <si>
    <t>BEKLEME KOLTUĞU TAKIMI</t>
  </si>
  <si>
    <t>LABORATUVAR TABURESİ</t>
  </si>
  <si>
    <t>KANTİN MASASI-2</t>
  </si>
  <si>
    <t>NOTA SEHPALI MÜZİK SIRASI VE SANDALYESİ (TEK KİŞİLİK)</t>
  </si>
  <si>
    <t>SU KABI TABLALI RESİM SIRASI VE SANDALYESİ (TEK KİŞİLİK)</t>
  </si>
  <si>
    <t>ÇİZİM MASASI</t>
  </si>
  <si>
    <t>AYAKLI AHŞAP ASKILIK</t>
  </si>
  <si>
    <t>SEHPA</t>
  </si>
  <si>
    <t>MÜZİK (NOTA) SEHPASI</t>
  </si>
  <si>
    <t>ŞÖVALE</t>
  </si>
  <si>
    <t>MERMER ÇALIŞMA TEZGAHI</t>
  </si>
  <si>
    <t>TAM KARARTMA (BLACK OUT) PERDE</t>
  </si>
  <si>
    <t>ZEBRA PERDE</t>
  </si>
  <si>
    <t>TUVALET FIRÇASI</t>
  </si>
  <si>
    <t>TEMİZLİK ARABASI SETİ</t>
  </si>
  <si>
    <t>RAHLE</t>
  </si>
  <si>
    <t>DİZÜSTÜ BİLGİSAYAR</t>
  </si>
  <si>
    <t>MASA ÜSTÜ BİLGİSAYAR</t>
  </si>
  <si>
    <t>YAZICI</t>
  </si>
  <si>
    <t>FOTOKOPİ MAKİNESİ</t>
  </si>
  <si>
    <t>BUZDOLABI</t>
  </si>
  <si>
    <t>BULAŞIK MAKİNESİ</t>
  </si>
  <si>
    <t>ANKASTRE SET (OCAK-FIRIN-DAVLUMBAZ)</t>
  </si>
  <si>
    <t>ÜÇLÜ ÇERÇEVE TAKIMI</t>
  </si>
  <si>
    <t>ÇİFT KİŞİLİK AYARLANABİLİR ÖĞRENCİ SIRASI</t>
  </si>
  <si>
    <t>FİZİK LABORATUVARI TAKIMI</t>
  </si>
  <si>
    <t>KİMYA-BİYOLOJİ LABORATUVARI TAKIMI</t>
  </si>
  <si>
    <t>ANASINIFI MASA FAALİYET ODASI MASA</t>
  </si>
  <si>
    <t>ANASINIFI MASA FAALİYET ODASI+YEMEK SALONU SANDALYE</t>
  </si>
  <si>
    <t>ANASINIFI ÇOCUK DOLABI</t>
  </si>
  <si>
    <t>ANASINIFI YEMEKSALONU MASA</t>
  </si>
  <si>
    <t>KÜTÜPHANE TASARIMI-1</t>
  </si>
  <si>
    <t>KÜTÜPHANE TASARIMI-2</t>
  </si>
  <si>
    <t>KÜTÜPHANE TASARIMI-4</t>
  </si>
  <si>
    <t>Numune</t>
  </si>
  <si>
    <t>1 adet</t>
  </si>
  <si>
    <t>1 takım</t>
  </si>
  <si>
    <t>Tasarım görseli hazırlanacak</t>
  </si>
  <si>
    <t>Temin edilecek ürün örneği gösterilecek</t>
  </si>
  <si>
    <t>İstenmiyor</t>
  </si>
  <si>
    <t>TEK KİŞİLİK Trapez SIRA VE SANDALYE (İLKOKUL İÇİN)</t>
  </si>
  <si>
    <t>TEK KİŞİLİK SIRA VE SANDALYE (İLKOKUL İÇİN)</t>
  </si>
  <si>
    <t>TEK KİŞİLİK AYARLANABİLİR SIRA VE SANDALYE (İLKOKUL İÇİN)</t>
  </si>
  <si>
    <t>ÖĞRETMEN KÜRSÜSÜ (MASA)</t>
  </si>
  <si>
    <t>TOPLANTI MASASI -1 (10 KİŞİLİK)</t>
  </si>
  <si>
    <t>TOPLANTI MASASI-2  (6 KİŞİLİK)</t>
  </si>
  <si>
    <t>ÇALIŞMA TAKIMI</t>
  </si>
  <si>
    <t>ÇALIŞMA SANDALYESİ-1 (İDARE ODASI)</t>
  </si>
  <si>
    <t>BEKLEME KOLTUĞU TAKIMI (TEKLİ+ÜÇLÜ)</t>
  </si>
  <si>
    <t>TEK KİŞİLİK SIRA (Resim Sınıfına Özel)</t>
  </si>
  <si>
    <t>TEK KİŞİLİK SIRA (Müzik Sınıfına Özel)</t>
  </si>
  <si>
    <t>İLKOKUL KAFETERYA YEMEK MASASI</t>
  </si>
  <si>
    <t>MASAÜSTÜ BİLGİSAYAR</t>
  </si>
  <si>
    <t>BUZ DOLABI</t>
  </si>
  <si>
    <t>ANKASTRE SET</t>
  </si>
  <si>
    <t>LAMİNAT YAZI TAHTASI</t>
  </si>
  <si>
    <t xml:space="preserve">METAL ÇÖP KOVASI </t>
  </si>
  <si>
    <t>WC FIRÇA (ALAFRANKA KABİN BAŞINA)</t>
  </si>
  <si>
    <t>KÜÇÜK BOY ÇÖP KOVASI (KABİN İÇİ)</t>
  </si>
  <si>
    <t>BÜYÜK BOY ÇÖP KOVASI</t>
  </si>
  <si>
    <t>AÇIK RAFLI SİSTEM</t>
  </si>
  <si>
    <t>AYAKLI ASKILIK</t>
  </si>
  <si>
    <t>ANASINIFI TABLDOT SETİ</t>
  </si>
  <si>
    <t>ZEBRA STOR PERDE</t>
  </si>
  <si>
    <t>TEMİZLİK (KAT) ARABASI</t>
  </si>
  <si>
    <t>ÇİFT KİŞİLİK SIRA VE SANDALYE (LİSE İÇİN)</t>
  </si>
  <si>
    <t>ÇİFT KİŞİLİK AYARLANABİLİR SIRA VE SANDALYE (LİSE İÇİN)</t>
  </si>
  <si>
    <t>ÖĞRETMEN SANDALYESİ</t>
  </si>
  <si>
    <t>WC FIRÇA (ALAFRANGA KABİN BAŞINA)</t>
  </si>
  <si>
    <t>KANTİN MASA</t>
  </si>
  <si>
    <t>KANTİN SANDALYE (PLASTİK)</t>
  </si>
  <si>
    <t>TAM KARARTMA PERDE</t>
  </si>
  <si>
    <t>ÇİFT KİŞİLİK SIRA VE SANDALYE (ORTAOKUL İÇİN)</t>
  </si>
  <si>
    <t>KANTİN MASA-2</t>
  </si>
  <si>
    <t>ÇİFT KİŞİLİK AYARLANABİLİR SIRA (ORTAOKUL İÇİN)</t>
  </si>
  <si>
    <t xml:space="preserve">ÇİFT KİŞİLİK SIRA VE SANDALYE </t>
  </si>
  <si>
    <t>TEK KİŞİLİK SIRA VE SANDALYE</t>
  </si>
  <si>
    <t>TEK KİŞİLİK TRAPEZ SIRA VE SANDALYE</t>
  </si>
  <si>
    <t>KAFETERYA YEMEK MASASI</t>
  </si>
  <si>
    <t>KAFETERYA SANDALYE</t>
  </si>
  <si>
    <t>NOTA SEHPASI</t>
  </si>
  <si>
    <t>FİZİK LABORATUVARI TAKIMI (16 Kişilik)</t>
  </si>
  <si>
    <t>KİMYA LABORATUVARI TAKIMI (16 Kişilik)</t>
  </si>
  <si>
    <t>BİYOLOJİ LABORATUVARI TAKIMI (16 Kişilik)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</si>
</sst>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Adet&quot;"/>
    <numFmt numFmtId="165" formatCode="0.00\ &quot;m2&quot;"/>
  </numFmts>
  <fonts count="19" x14ac:knownFonts="1">
    <font>
      <sz val="11"/>
      <color theme="1"/>
      <name val="Calibri"/>
      <family val="2"/>
      <charset val="162"/>
      <scheme val="minor"/>
    </font>
    <font>
      <b/>
      <i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0" xfId="0" applyFont="1"/>
    <xf numFmtId="0" fontId="2" fillId="0" borderId="7" xfId="0" applyFont="1" applyBorder="1"/>
    <xf numFmtId="0" fontId="7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0" borderId="14" xfId="0" applyFont="1" applyBorder="1"/>
    <xf numFmtId="0" fontId="2" fillId="0" borderId="15" xfId="0" applyFont="1" applyBorder="1"/>
    <xf numFmtId="0" fontId="2" fillId="0" borderId="16" xfId="0" applyFont="1" applyFill="1" applyBorder="1"/>
    <xf numFmtId="0" fontId="7" fillId="0" borderId="17" xfId="0" applyFont="1" applyBorder="1"/>
    <xf numFmtId="0" fontId="2" fillId="0" borderId="18" xfId="0" applyFont="1" applyBorder="1"/>
    <xf numFmtId="0" fontId="2" fillId="0" borderId="10" xfId="0" applyFont="1" applyFill="1" applyBorder="1"/>
    <xf numFmtId="0" fontId="2" fillId="0" borderId="13" xfId="0" applyFont="1" applyFill="1" applyBorder="1"/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2" fillId="0" borderId="22" xfId="0" applyFont="1" applyFill="1" applyBorder="1"/>
    <xf numFmtId="0" fontId="7" fillId="0" borderId="23" xfId="0" applyFont="1" applyBorder="1"/>
    <xf numFmtId="0" fontId="2" fillId="0" borderId="24" xfId="0" applyFont="1" applyBorder="1"/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2" fillId="0" borderId="7" xfId="0" applyFont="1" applyFill="1" applyBorder="1"/>
    <xf numFmtId="0" fontId="8" fillId="0" borderId="0" xfId="0" applyFont="1"/>
    <xf numFmtId="0" fontId="10" fillId="4" borderId="38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6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top" wrapText="1"/>
    </xf>
    <xf numFmtId="0" fontId="0" fillId="0" borderId="5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14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18" fillId="0" borderId="11" xfId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6" fillId="3" borderId="6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5"/>
  <sheetViews>
    <sheetView topLeftCell="A4" workbookViewId="0">
      <selection activeCell="B33" sqref="B33"/>
    </sheetView>
  </sheetViews>
  <sheetFormatPr defaultRowHeight="15" x14ac:dyDescent="0.25"/>
  <cols>
    <col min="1" max="1" width="24.5703125" bestFit="1" customWidth="1"/>
    <col min="2" max="2" width="59.140625" style="33" bestFit="1" customWidth="1"/>
    <col min="3" max="3" width="32.7109375" style="8" customWidth="1"/>
    <col min="4" max="4" width="37.42578125" bestFit="1" customWidth="1"/>
  </cols>
  <sheetData>
    <row r="1" spans="1:4" ht="20.25" thickBot="1" x14ac:dyDescent="0.4">
      <c r="A1" s="77" t="s">
        <v>0</v>
      </c>
      <c r="B1" s="77"/>
      <c r="C1" s="1"/>
    </row>
    <row r="2" spans="1:4" ht="60" thickTop="1" thickBot="1" x14ac:dyDescent="0.3">
      <c r="A2" s="2" t="s">
        <v>1</v>
      </c>
      <c r="B2" s="3" t="s">
        <v>2</v>
      </c>
      <c r="C2" s="4" t="s">
        <v>3</v>
      </c>
      <c r="D2" s="72"/>
    </row>
    <row r="3" spans="1:4" s="8" customFormat="1" ht="61.5" thickTop="1" thickBot="1" x14ac:dyDescent="0.3">
      <c r="A3" s="5" t="s">
        <v>4</v>
      </c>
      <c r="B3" s="6" t="s">
        <v>5</v>
      </c>
      <c r="C3" s="7" t="s">
        <v>6</v>
      </c>
      <c r="D3" s="7" t="s">
        <v>541</v>
      </c>
    </row>
    <row r="4" spans="1:4" ht="15.75" thickTop="1" x14ac:dyDescent="0.25">
      <c r="A4" s="9" t="s">
        <v>7</v>
      </c>
      <c r="B4" s="10" t="s">
        <v>547</v>
      </c>
      <c r="C4" s="11" t="s">
        <v>8</v>
      </c>
      <c r="D4" s="73" t="s">
        <v>543</v>
      </c>
    </row>
    <row r="5" spans="1:4" x14ac:dyDescent="0.25">
      <c r="A5" s="12" t="s">
        <v>9</v>
      </c>
      <c r="B5" s="13" t="s">
        <v>548</v>
      </c>
      <c r="C5" s="14" t="s">
        <v>10</v>
      </c>
      <c r="D5" s="73" t="s">
        <v>543</v>
      </c>
    </row>
    <row r="6" spans="1:4" x14ac:dyDescent="0.25">
      <c r="A6" s="12" t="s">
        <v>11</v>
      </c>
      <c r="B6" s="13" t="s">
        <v>549</v>
      </c>
      <c r="C6" s="14" t="s">
        <v>12</v>
      </c>
      <c r="D6" s="73" t="s">
        <v>543</v>
      </c>
    </row>
    <row r="7" spans="1:4" x14ac:dyDescent="0.25">
      <c r="A7" s="12" t="s">
        <v>13</v>
      </c>
      <c r="B7" s="13" t="s">
        <v>550</v>
      </c>
      <c r="C7" s="14" t="s">
        <v>14</v>
      </c>
      <c r="D7" s="73" t="s">
        <v>542</v>
      </c>
    </row>
    <row r="8" spans="1:4" x14ac:dyDescent="0.25">
      <c r="A8" s="12" t="s">
        <v>15</v>
      </c>
      <c r="B8" s="13" t="s">
        <v>487</v>
      </c>
      <c r="C8" s="14" t="s">
        <v>16</v>
      </c>
      <c r="D8" s="73" t="s">
        <v>542</v>
      </c>
    </row>
    <row r="9" spans="1:4" x14ac:dyDescent="0.25">
      <c r="A9" s="12" t="s">
        <v>17</v>
      </c>
      <c r="B9" s="13" t="s">
        <v>498</v>
      </c>
      <c r="C9" s="14" t="s">
        <v>18</v>
      </c>
      <c r="D9" s="73" t="s">
        <v>542</v>
      </c>
    </row>
    <row r="10" spans="1:4" x14ac:dyDescent="0.25">
      <c r="A10" s="12" t="s">
        <v>19</v>
      </c>
      <c r="B10" s="13" t="s">
        <v>484</v>
      </c>
      <c r="C10" s="14" t="s">
        <v>20</v>
      </c>
      <c r="D10" s="73" t="s">
        <v>542</v>
      </c>
    </row>
    <row r="11" spans="1:4" x14ac:dyDescent="0.25">
      <c r="A11" s="12" t="s">
        <v>21</v>
      </c>
      <c r="B11" s="13" t="s">
        <v>494</v>
      </c>
      <c r="C11" s="14" t="s">
        <v>22</v>
      </c>
      <c r="D11" s="73" t="s">
        <v>542</v>
      </c>
    </row>
    <row r="12" spans="1:4" x14ac:dyDescent="0.25">
      <c r="A12" s="12" t="s">
        <v>23</v>
      </c>
      <c r="B12" s="13" t="s">
        <v>551</v>
      </c>
      <c r="C12" s="14" t="s">
        <v>24</v>
      </c>
      <c r="D12" s="73" t="s">
        <v>542</v>
      </c>
    </row>
    <row r="13" spans="1:4" x14ac:dyDescent="0.25">
      <c r="A13" s="12" t="s">
        <v>25</v>
      </c>
      <c r="B13" s="13" t="s">
        <v>552</v>
      </c>
      <c r="C13" s="14" t="s">
        <v>26</v>
      </c>
      <c r="D13" s="73" t="s">
        <v>542</v>
      </c>
    </row>
    <row r="14" spans="1:4" x14ac:dyDescent="0.25">
      <c r="A14" s="12" t="s">
        <v>27</v>
      </c>
      <c r="B14" s="13" t="s">
        <v>496</v>
      </c>
      <c r="C14" s="14" t="s">
        <v>28</v>
      </c>
      <c r="D14" s="73" t="s">
        <v>542</v>
      </c>
    </row>
    <row r="15" spans="1:4" x14ac:dyDescent="0.25">
      <c r="A15" s="12" t="s">
        <v>29</v>
      </c>
      <c r="B15" s="13" t="s">
        <v>553</v>
      </c>
      <c r="C15" s="14" t="s">
        <v>30</v>
      </c>
      <c r="D15" s="73" t="s">
        <v>543</v>
      </c>
    </row>
    <row r="16" spans="1:4" x14ac:dyDescent="0.25">
      <c r="A16" s="12" t="s">
        <v>31</v>
      </c>
      <c r="B16" s="13" t="s">
        <v>554</v>
      </c>
      <c r="C16" s="14" t="s">
        <v>32</v>
      </c>
      <c r="D16" s="73" t="s">
        <v>542</v>
      </c>
    </row>
    <row r="17" spans="1:4" x14ac:dyDescent="0.25">
      <c r="A17" s="12" t="s">
        <v>33</v>
      </c>
      <c r="B17" s="13" t="s">
        <v>499</v>
      </c>
      <c r="C17" s="14" t="s">
        <v>34</v>
      </c>
      <c r="D17" s="73" t="s">
        <v>542</v>
      </c>
    </row>
    <row r="18" spans="1:4" x14ac:dyDescent="0.25">
      <c r="A18" s="12" t="s">
        <v>35</v>
      </c>
      <c r="B18" s="13" t="s">
        <v>500</v>
      </c>
      <c r="C18" s="14" t="s">
        <v>36</v>
      </c>
      <c r="D18" s="73" t="s">
        <v>542</v>
      </c>
    </row>
    <row r="19" spans="1:4" x14ac:dyDescent="0.25">
      <c r="A19" s="12" t="s">
        <v>37</v>
      </c>
      <c r="B19" s="13" t="s">
        <v>555</v>
      </c>
      <c r="C19" s="14" t="s">
        <v>38</v>
      </c>
      <c r="D19" s="73" t="s">
        <v>543</v>
      </c>
    </row>
    <row r="20" spans="1:4" x14ac:dyDescent="0.25">
      <c r="A20" s="12" t="s">
        <v>39</v>
      </c>
      <c r="B20" s="13" t="s">
        <v>514</v>
      </c>
      <c r="C20" s="14" t="s">
        <v>40</v>
      </c>
      <c r="D20" s="73" t="s">
        <v>542</v>
      </c>
    </row>
    <row r="21" spans="1:4" x14ac:dyDescent="0.25">
      <c r="A21" s="12" t="s">
        <v>41</v>
      </c>
      <c r="B21" s="13" t="s">
        <v>556</v>
      </c>
      <c r="C21" s="14" t="s">
        <v>42</v>
      </c>
      <c r="D21" s="73" t="s">
        <v>543</v>
      </c>
    </row>
    <row r="22" spans="1:4" x14ac:dyDescent="0.25">
      <c r="A22" s="12" t="s">
        <v>43</v>
      </c>
      <c r="B22" s="13" t="s">
        <v>557</v>
      </c>
      <c r="C22" s="14" t="s">
        <v>44</v>
      </c>
      <c r="D22" s="73" t="s">
        <v>543</v>
      </c>
    </row>
    <row r="23" spans="1:4" x14ac:dyDescent="0.25">
      <c r="A23" s="12" t="s">
        <v>45</v>
      </c>
      <c r="B23" s="13" t="s">
        <v>538</v>
      </c>
      <c r="C23" s="14" t="s">
        <v>46</v>
      </c>
      <c r="D23" s="73" t="s">
        <v>544</v>
      </c>
    </row>
    <row r="24" spans="1:4" x14ac:dyDescent="0.25">
      <c r="A24" s="12" t="s">
        <v>47</v>
      </c>
      <c r="B24" s="13" t="s">
        <v>501</v>
      </c>
      <c r="C24" s="14" t="s">
        <v>48</v>
      </c>
      <c r="D24" s="73" t="s">
        <v>542</v>
      </c>
    </row>
    <row r="25" spans="1:4" x14ac:dyDescent="0.25">
      <c r="A25" s="12" t="s">
        <v>49</v>
      </c>
      <c r="B25" s="13" t="s">
        <v>508</v>
      </c>
      <c r="C25" s="14" t="s">
        <v>50</v>
      </c>
      <c r="D25" s="73" t="s">
        <v>542</v>
      </c>
    </row>
    <row r="26" spans="1:4" x14ac:dyDescent="0.25">
      <c r="A26" s="12" t="s">
        <v>51</v>
      </c>
      <c r="B26" s="13" t="s">
        <v>558</v>
      </c>
      <c r="C26" s="14" t="s">
        <v>52</v>
      </c>
      <c r="D26" s="73" t="s">
        <v>542</v>
      </c>
    </row>
    <row r="27" spans="1:4" x14ac:dyDescent="0.25">
      <c r="A27" s="12" t="s">
        <v>53</v>
      </c>
      <c r="B27" s="13" t="s">
        <v>506</v>
      </c>
      <c r="C27" s="14" t="s">
        <v>54</v>
      </c>
      <c r="D27" s="73" t="s">
        <v>542</v>
      </c>
    </row>
    <row r="28" spans="1:4" x14ac:dyDescent="0.25">
      <c r="A28" s="12" t="s">
        <v>55</v>
      </c>
      <c r="B28" s="13" t="s">
        <v>534</v>
      </c>
      <c r="C28" s="14" t="s">
        <v>56</v>
      </c>
      <c r="D28" s="73" t="s">
        <v>542</v>
      </c>
    </row>
    <row r="29" spans="1:4" x14ac:dyDescent="0.25">
      <c r="A29" s="12" t="s">
        <v>57</v>
      </c>
      <c r="B29" s="13" t="s">
        <v>535</v>
      </c>
      <c r="C29" s="14" t="s">
        <v>56</v>
      </c>
      <c r="D29" s="73" t="s">
        <v>542</v>
      </c>
    </row>
    <row r="30" spans="1:4" x14ac:dyDescent="0.25">
      <c r="A30" s="12" t="s">
        <v>58</v>
      </c>
      <c r="B30" s="13" t="s">
        <v>536</v>
      </c>
      <c r="C30" s="14" t="s">
        <v>56</v>
      </c>
      <c r="D30" s="73" t="s">
        <v>542</v>
      </c>
    </row>
    <row r="31" spans="1:4" x14ac:dyDescent="0.25">
      <c r="A31" s="12" t="s">
        <v>59</v>
      </c>
      <c r="B31" s="13" t="s">
        <v>537</v>
      </c>
      <c r="C31" s="14" t="s">
        <v>60</v>
      </c>
      <c r="D31" s="73" t="s">
        <v>542</v>
      </c>
    </row>
    <row r="32" spans="1:4" x14ac:dyDescent="0.25">
      <c r="A32" s="12" t="s">
        <v>61</v>
      </c>
      <c r="B32" s="13" t="s">
        <v>523</v>
      </c>
      <c r="C32" s="14" t="s">
        <v>62</v>
      </c>
      <c r="D32" s="73" t="s">
        <v>545</v>
      </c>
    </row>
    <row r="33" spans="1:4" x14ac:dyDescent="0.25">
      <c r="A33" s="12" t="s">
        <v>63</v>
      </c>
      <c r="B33" s="13" t="s">
        <v>526</v>
      </c>
      <c r="C33" s="14" t="s">
        <v>64</v>
      </c>
      <c r="D33" s="73" t="s">
        <v>545</v>
      </c>
    </row>
    <row r="34" spans="1:4" x14ac:dyDescent="0.25">
      <c r="A34" s="12" t="s">
        <v>65</v>
      </c>
      <c r="B34" s="13" t="s">
        <v>525</v>
      </c>
      <c r="C34" s="14" t="s">
        <v>66</v>
      </c>
      <c r="D34" s="73" t="s">
        <v>545</v>
      </c>
    </row>
    <row r="35" spans="1:4" x14ac:dyDescent="0.25">
      <c r="A35" s="12" t="s">
        <v>67</v>
      </c>
      <c r="B35" s="13" t="s">
        <v>559</v>
      </c>
      <c r="C35" s="14" t="s">
        <v>68</v>
      </c>
      <c r="D35" s="73" t="s">
        <v>545</v>
      </c>
    </row>
    <row r="36" spans="1:4" x14ac:dyDescent="0.25">
      <c r="A36" s="12" t="s">
        <v>69</v>
      </c>
      <c r="B36" s="13" t="s">
        <v>528</v>
      </c>
      <c r="C36" s="14" t="s">
        <v>70</v>
      </c>
      <c r="D36" s="73" t="s">
        <v>545</v>
      </c>
    </row>
    <row r="37" spans="1:4" x14ac:dyDescent="0.25">
      <c r="A37" s="12" t="s">
        <v>71</v>
      </c>
      <c r="B37" s="13" t="s">
        <v>560</v>
      </c>
      <c r="C37" s="14" t="s">
        <v>72</v>
      </c>
      <c r="D37" s="73" t="s">
        <v>545</v>
      </c>
    </row>
    <row r="38" spans="1:4" x14ac:dyDescent="0.25">
      <c r="A38" s="12" t="s">
        <v>73</v>
      </c>
      <c r="B38" s="13" t="s">
        <v>561</v>
      </c>
      <c r="C38" s="14" t="s">
        <v>74</v>
      </c>
      <c r="D38" s="73" t="s">
        <v>545</v>
      </c>
    </row>
    <row r="39" spans="1:4" x14ac:dyDescent="0.25">
      <c r="A39" s="12" t="s">
        <v>75</v>
      </c>
      <c r="B39" s="13" t="s">
        <v>562</v>
      </c>
      <c r="C39" s="14" t="s">
        <v>76</v>
      </c>
      <c r="D39" s="73" t="s">
        <v>542</v>
      </c>
    </row>
    <row r="40" spans="1:4" x14ac:dyDescent="0.25">
      <c r="A40" s="12" t="s">
        <v>77</v>
      </c>
      <c r="B40" s="13" t="s">
        <v>563</v>
      </c>
      <c r="C40" s="14" t="s">
        <v>78</v>
      </c>
      <c r="D40" s="73" t="s">
        <v>542</v>
      </c>
    </row>
    <row r="41" spans="1:4" x14ac:dyDescent="0.25">
      <c r="A41" s="12" t="s">
        <v>79</v>
      </c>
      <c r="B41" s="13" t="s">
        <v>522</v>
      </c>
      <c r="C41" s="14" t="s">
        <v>80</v>
      </c>
      <c r="D41" s="73" t="s">
        <v>542</v>
      </c>
    </row>
    <row r="42" spans="1:4" x14ac:dyDescent="0.25">
      <c r="A42" s="12" t="s">
        <v>81</v>
      </c>
      <c r="B42" s="13" t="s">
        <v>564</v>
      </c>
      <c r="C42" s="14" t="s">
        <v>82</v>
      </c>
      <c r="D42" s="73" t="s">
        <v>542</v>
      </c>
    </row>
    <row r="43" spans="1:4" x14ac:dyDescent="0.25">
      <c r="A43" s="12" t="s">
        <v>83</v>
      </c>
      <c r="B43" s="13" t="s">
        <v>565</v>
      </c>
      <c r="C43" s="14" t="s">
        <v>84</v>
      </c>
      <c r="D43" s="73" t="s">
        <v>542</v>
      </c>
    </row>
    <row r="44" spans="1:4" x14ac:dyDescent="0.25">
      <c r="A44" s="12" t="s">
        <v>85</v>
      </c>
      <c r="B44" s="13" t="s">
        <v>566</v>
      </c>
      <c r="C44" s="14" t="s">
        <v>86</v>
      </c>
      <c r="D44" s="73" t="s">
        <v>542</v>
      </c>
    </row>
    <row r="45" spans="1:4" x14ac:dyDescent="0.25">
      <c r="A45" s="12" t="s">
        <v>87</v>
      </c>
      <c r="B45" s="13" t="s">
        <v>567</v>
      </c>
      <c r="C45" s="14" t="s">
        <v>88</v>
      </c>
      <c r="D45" s="73" t="s">
        <v>542</v>
      </c>
    </row>
    <row r="46" spans="1:4" x14ac:dyDescent="0.25">
      <c r="A46" s="12" t="s">
        <v>89</v>
      </c>
      <c r="B46" s="13" t="s">
        <v>568</v>
      </c>
      <c r="C46" s="14" t="s">
        <v>90</v>
      </c>
      <c r="D46" s="73" t="s">
        <v>542</v>
      </c>
    </row>
    <row r="47" spans="1:4" x14ac:dyDescent="0.25">
      <c r="A47" s="12" t="s">
        <v>91</v>
      </c>
      <c r="B47" s="13" t="s">
        <v>569</v>
      </c>
      <c r="C47" s="14" t="s">
        <v>92</v>
      </c>
      <c r="D47" s="73" t="s">
        <v>542</v>
      </c>
    </row>
    <row r="48" spans="1:4" x14ac:dyDescent="0.25">
      <c r="A48" s="12" t="s">
        <v>93</v>
      </c>
      <c r="B48" s="13" t="s">
        <v>570</v>
      </c>
      <c r="C48" s="14" t="s">
        <v>94</v>
      </c>
      <c r="D48" s="73" t="s">
        <v>542</v>
      </c>
    </row>
    <row r="49" spans="1:4" x14ac:dyDescent="0.25">
      <c r="A49" s="12" t="s">
        <v>95</v>
      </c>
      <c r="B49" s="13" t="s">
        <v>530</v>
      </c>
      <c r="C49" s="14" t="s">
        <v>96</v>
      </c>
      <c r="D49" s="73" t="s">
        <v>542</v>
      </c>
    </row>
    <row r="50" spans="1:4" ht="15.75" thickBot="1" x14ac:dyDescent="0.3">
      <c r="A50" s="15" t="s">
        <v>97</v>
      </c>
      <c r="B50" s="16" t="s">
        <v>571</v>
      </c>
      <c r="C50" s="17" t="s">
        <v>98</v>
      </c>
      <c r="D50" s="73" t="s">
        <v>542</v>
      </c>
    </row>
    <row r="51" spans="1:4" s="8" customFormat="1" ht="76.5" thickTop="1" thickBot="1" x14ac:dyDescent="0.3">
      <c r="A51" s="5" t="s">
        <v>4</v>
      </c>
      <c r="B51" s="6" t="s">
        <v>5</v>
      </c>
      <c r="C51" s="7" t="s">
        <v>99</v>
      </c>
      <c r="D51" s="7" t="s">
        <v>541</v>
      </c>
    </row>
    <row r="52" spans="1:4" ht="15.75" thickTop="1" x14ac:dyDescent="0.25">
      <c r="A52" s="18" t="s">
        <v>100</v>
      </c>
      <c r="B52" s="19" t="s">
        <v>572</v>
      </c>
      <c r="C52" s="20" t="s">
        <v>101</v>
      </c>
      <c r="D52" s="73" t="s">
        <v>543</v>
      </c>
    </row>
    <row r="53" spans="1:4" x14ac:dyDescent="0.25">
      <c r="A53" s="21" t="s">
        <v>102</v>
      </c>
      <c r="B53" s="13" t="s">
        <v>573</v>
      </c>
      <c r="C53" s="14" t="s">
        <v>103</v>
      </c>
      <c r="D53" s="73" t="s">
        <v>543</v>
      </c>
    </row>
    <row r="54" spans="1:4" x14ac:dyDescent="0.25">
      <c r="A54" s="21" t="s">
        <v>104</v>
      </c>
      <c r="B54" s="13" t="s">
        <v>562</v>
      </c>
      <c r="C54" s="14" t="s">
        <v>76</v>
      </c>
      <c r="D54" s="73" t="s">
        <v>546</v>
      </c>
    </row>
    <row r="55" spans="1:4" x14ac:dyDescent="0.25">
      <c r="A55" s="21" t="s">
        <v>105</v>
      </c>
      <c r="B55" s="13" t="s">
        <v>550</v>
      </c>
      <c r="C55" s="14" t="s">
        <v>14</v>
      </c>
      <c r="D55" s="73" t="s">
        <v>542</v>
      </c>
    </row>
    <row r="56" spans="1:4" x14ac:dyDescent="0.25">
      <c r="A56" s="21" t="s">
        <v>106</v>
      </c>
      <c r="B56" s="13" t="s">
        <v>574</v>
      </c>
      <c r="C56" s="14" t="s">
        <v>16</v>
      </c>
      <c r="D56" s="73" t="s">
        <v>542</v>
      </c>
    </row>
    <row r="57" spans="1:4" x14ac:dyDescent="0.25">
      <c r="A57" s="21" t="s">
        <v>107</v>
      </c>
      <c r="B57" s="13" t="s">
        <v>498</v>
      </c>
      <c r="C57" s="14" t="s">
        <v>18</v>
      </c>
      <c r="D57" s="73" t="s">
        <v>542</v>
      </c>
    </row>
    <row r="58" spans="1:4" x14ac:dyDescent="0.25">
      <c r="A58" s="21" t="s">
        <v>108</v>
      </c>
      <c r="B58" s="13" t="s">
        <v>484</v>
      </c>
      <c r="C58" s="14" t="s">
        <v>20</v>
      </c>
      <c r="D58" s="73" t="s">
        <v>542</v>
      </c>
    </row>
    <row r="59" spans="1:4" x14ac:dyDescent="0.25">
      <c r="A59" s="21" t="s">
        <v>109</v>
      </c>
      <c r="B59" s="13" t="s">
        <v>563</v>
      </c>
      <c r="C59" s="14" t="s">
        <v>78</v>
      </c>
      <c r="D59" s="73" t="s">
        <v>546</v>
      </c>
    </row>
    <row r="60" spans="1:4" x14ac:dyDescent="0.25">
      <c r="A60" s="21" t="s">
        <v>110</v>
      </c>
      <c r="B60" s="13" t="s">
        <v>522</v>
      </c>
      <c r="C60" s="14" t="s">
        <v>80</v>
      </c>
      <c r="D60" s="73" t="s">
        <v>546</v>
      </c>
    </row>
    <row r="61" spans="1:4" x14ac:dyDescent="0.25">
      <c r="A61" s="21" t="s">
        <v>111</v>
      </c>
      <c r="B61" s="13" t="s">
        <v>575</v>
      </c>
      <c r="C61" s="14" t="s">
        <v>82</v>
      </c>
      <c r="D61" s="73" t="s">
        <v>546</v>
      </c>
    </row>
    <row r="62" spans="1:4" x14ac:dyDescent="0.25">
      <c r="A62" s="21" t="s">
        <v>112</v>
      </c>
      <c r="B62" s="13" t="s">
        <v>565</v>
      </c>
      <c r="C62" s="14" t="s">
        <v>84</v>
      </c>
      <c r="D62" s="73" t="s">
        <v>546</v>
      </c>
    </row>
    <row r="63" spans="1:4" x14ac:dyDescent="0.25">
      <c r="A63" s="21" t="s">
        <v>113</v>
      </c>
      <c r="B63" s="13" t="s">
        <v>566</v>
      </c>
      <c r="C63" s="14" t="s">
        <v>86</v>
      </c>
      <c r="D63" s="73" t="s">
        <v>546</v>
      </c>
    </row>
    <row r="64" spans="1:4" x14ac:dyDescent="0.25">
      <c r="A64" s="21" t="s">
        <v>114</v>
      </c>
      <c r="B64" s="13" t="s">
        <v>567</v>
      </c>
      <c r="C64" s="14" t="s">
        <v>88</v>
      </c>
      <c r="D64" s="73" t="s">
        <v>546</v>
      </c>
    </row>
    <row r="65" spans="1:4" x14ac:dyDescent="0.25">
      <c r="A65" s="21" t="s">
        <v>115</v>
      </c>
      <c r="B65" s="13" t="s">
        <v>494</v>
      </c>
      <c r="C65" s="14" t="s">
        <v>22</v>
      </c>
      <c r="D65" s="73" t="s">
        <v>546</v>
      </c>
    </row>
    <row r="66" spans="1:4" x14ac:dyDescent="0.25">
      <c r="A66" s="21" t="s">
        <v>116</v>
      </c>
      <c r="B66" s="13" t="s">
        <v>551</v>
      </c>
      <c r="C66" s="14" t="s">
        <v>24</v>
      </c>
      <c r="D66" s="73" t="s">
        <v>546</v>
      </c>
    </row>
    <row r="67" spans="1:4" x14ac:dyDescent="0.25">
      <c r="A67" s="21" t="s">
        <v>117</v>
      </c>
      <c r="B67" s="13" t="s">
        <v>553</v>
      </c>
      <c r="C67" s="14" t="s">
        <v>30</v>
      </c>
      <c r="D67" s="73" t="s">
        <v>544</v>
      </c>
    </row>
    <row r="68" spans="1:4" x14ac:dyDescent="0.25">
      <c r="A68" s="21" t="s">
        <v>118</v>
      </c>
      <c r="B68" s="13" t="s">
        <v>552</v>
      </c>
      <c r="C68" s="14" t="s">
        <v>26</v>
      </c>
      <c r="D68" s="73" t="s">
        <v>546</v>
      </c>
    </row>
    <row r="69" spans="1:4" x14ac:dyDescent="0.25">
      <c r="A69" s="21" t="s">
        <v>119</v>
      </c>
      <c r="B69" s="13" t="s">
        <v>496</v>
      </c>
      <c r="C69" s="14" t="s">
        <v>28</v>
      </c>
      <c r="D69" s="73" t="s">
        <v>542</v>
      </c>
    </row>
    <row r="70" spans="1:4" x14ac:dyDescent="0.25">
      <c r="A70" s="21" t="s">
        <v>120</v>
      </c>
      <c r="B70" s="13" t="s">
        <v>554</v>
      </c>
      <c r="C70" s="14" t="s">
        <v>32</v>
      </c>
      <c r="D70" s="73" t="s">
        <v>542</v>
      </c>
    </row>
    <row r="71" spans="1:4" x14ac:dyDescent="0.25">
      <c r="A71" s="21" t="s">
        <v>121</v>
      </c>
      <c r="B71" s="13" t="s">
        <v>499</v>
      </c>
      <c r="C71" s="14" t="s">
        <v>34</v>
      </c>
      <c r="D71" s="73" t="s">
        <v>542</v>
      </c>
    </row>
    <row r="72" spans="1:4" x14ac:dyDescent="0.25">
      <c r="A72" s="21" t="s">
        <v>122</v>
      </c>
      <c r="B72" s="13" t="s">
        <v>500</v>
      </c>
      <c r="C72" s="14" t="s">
        <v>36</v>
      </c>
      <c r="D72" s="73" t="s">
        <v>542</v>
      </c>
    </row>
    <row r="73" spans="1:4" x14ac:dyDescent="0.25">
      <c r="A73" s="21" t="s">
        <v>123</v>
      </c>
      <c r="B73" s="13" t="s">
        <v>576</v>
      </c>
      <c r="C73" s="14" t="s">
        <v>124</v>
      </c>
      <c r="D73" s="73" t="s">
        <v>542</v>
      </c>
    </row>
    <row r="74" spans="1:4" x14ac:dyDescent="0.25">
      <c r="A74" s="21" t="s">
        <v>125</v>
      </c>
      <c r="B74" s="13" t="s">
        <v>577</v>
      </c>
      <c r="C74" s="14" t="s">
        <v>126</v>
      </c>
      <c r="D74" s="73" t="s">
        <v>542</v>
      </c>
    </row>
    <row r="75" spans="1:4" x14ac:dyDescent="0.25">
      <c r="A75" s="21" t="s">
        <v>127</v>
      </c>
      <c r="B75" s="13" t="s">
        <v>555</v>
      </c>
      <c r="C75" s="14" t="s">
        <v>38</v>
      </c>
      <c r="D75" s="73" t="s">
        <v>546</v>
      </c>
    </row>
    <row r="76" spans="1:4" x14ac:dyDescent="0.25">
      <c r="A76" s="21" t="s">
        <v>128</v>
      </c>
      <c r="B76" s="13" t="s">
        <v>514</v>
      </c>
      <c r="C76" s="14" t="s">
        <v>40</v>
      </c>
      <c r="D76" s="73" t="s">
        <v>546</v>
      </c>
    </row>
    <row r="77" spans="1:4" x14ac:dyDescent="0.25">
      <c r="A77" s="21" t="s">
        <v>129</v>
      </c>
      <c r="B77" s="13" t="s">
        <v>568</v>
      </c>
      <c r="C77" s="14" t="s">
        <v>90</v>
      </c>
      <c r="D77" s="73" t="s">
        <v>546</v>
      </c>
    </row>
    <row r="78" spans="1:4" x14ac:dyDescent="0.25">
      <c r="A78" s="21" t="s">
        <v>130</v>
      </c>
      <c r="B78" s="13" t="s">
        <v>508</v>
      </c>
      <c r="C78" s="14" t="s">
        <v>50</v>
      </c>
      <c r="D78" s="73" t="s">
        <v>546</v>
      </c>
    </row>
    <row r="79" spans="1:4" x14ac:dyDescent="0.25">
      <c r="A79" s="21" t="s">
        <v>131</v>
      </c>
      <c r="B79" s="13" t="s">
        <v>556</v>
      </c>
      <c r="C79" s="14" t="s">
        <v>42</v>
      </c>
      <c r="D79" s="73" t="s">
        <v>542</v>
      </c>
    </row>
    <row r="80" spans="1:4" x14ac:dyDescent="0.25">
      <c r="A80" s="21" t="s">
        <v>132</v>
      </c>
      <c r="B80" s="13" t="s">
        <v>557</v>
      </c>
      <c r="C80" s="14" t="s">
        <v>44</v>
      </c>
      <c r="D80" s="73" t="s">
        <v>542</v>
      </c>
    </row>
    <row r="81" spans="1:4" x14ac:dyDescent="0.25">
      <c r="A81" s="21" t="s">
        <v>133</v>
      </c>
      <c r="B81" s="13" t="s">
        <v>539</v>
      </c>
      <c r="C81" s="14" t="s">
        <v>46</v>
      </c>
      <c r="D81" s="73" t="s">
        <v>544</v>
      </c>
    </row>
    <row r="82" spans="1:4" x14ac:dyDescent="0.25">
      <c r="A82" s="21" t="s">
        <v>134</v>
      </c>
      <c r="B82" s="13" t="s">
        <v>501</v>
      </c>
      <c r="C82" s="14" t="s">
        <v>48</v>
      </c>
      <c r="D82" s="73" t="s">
        <v>546</v>
      </c>
    </row>
    <row r="83" spans="1:4" x14ac:dyDescent="0.25">
      <c r="A83" s="21" t="s">
        <v>135</v>
      </c>
      <c r="B83" s="13" t="s">
        <v>570</v>
      </c>
      <c r="C83" s="14" t="s">
        <v>94</v>
      </c>
      <c r="D83" s="73" t="s">
        <v>546</v>
      </c>
    </row>
    <row r="84" spans="1:4" x14ac:dyDescent="0.25">
      <c r="A84" s="21" t="s">
        <v>136</v>
      </c>
      <c r="B84" s="13" t="s">
        <v>578</v>
      </c>
      <c r="C84" s="14" t="s">
        <v>137</v>
      </c>
      <c r="D84" s="73" t="s">
        <v>542</v>
      </c>
    </row>
    <row r="85" spans="1:4" x14ac:dyDescent="0.25">
      <c r="A85" s="21" t="s">
        <v>138</v>
      </c>
      <c r="B85" s="13" t="s">
        <v>530</v>
      </c>
      <c r="C85" s="14" t="s">
        <v>96</v>
      </c>
      <c r="D85" s="73" t="s">
        <v>546</v>
      </c>
    </row>
    <row r="86" spans="1:4" x14ac:dyDescent="0.25">
      <c r="A86" s="21" t="s">
        <v>139</v>
      </c>
      <c r="B86" s="13" t="s">
        <v>523</v>
      </c>
      <c r="C86" s="14" t="s">
        <v>62</v>
      </c>
      <c r="D86" s="73" t="s">
        <v>546</v>
      </c>
    </row>
    <row r="87" spans="1:4" x14ac:dyDescent="0.25">
      <c r="A87" s="21" t="s">
        <v>140</v>
      </c>
      <c r="B87" s="13" t="s">
        <v>526</v>
      </c>
      <c r="C87" s="14" t="s">
        <v>64</v>
      </c>
      <c r="D87" s="73" t="s">
        <v>546</v>
      </c>
    </row>
    <row r="88" spans="1:4" x14ac:dyDescent="0.25">
      <c r="A88" s="21" t="s">
        <v>141</v>
      </c>
      <c r="B88" s="13" t="s">
        <v>525</v>
      </c>
      <c r="C88" s="14" t="s">
        <v>66</v>
      </c>
      <c r="D88" s="73" t="s">
        <v>546</v>
      </c>
    </row>
    <row r="89" spans="1:4" x14ac:dyDescent="0.25">
      <c r="A89" s="21" t="s">
        <v>142</v>
      </c>
      <c r="B89" s="13" t="s">
        <v>559</v>
      </c>
      <c r="C89" s="14" t="s">
        <v>68</v>
      </c>
      <c r="D89" s="73" t="s">
        <v>546</v>
      </c>
    </row>
    <row r="90" spans="1:4" ht="15.75" thickBot="1" x14ac:dyDescent="0.3">
      <c r="A90" s="22" t="s">
        <v>143</v>
      </c>
      <c r="B90" s="16" t="s">
        <v>571</v>
      </c>
      <c r="C90" s="17" t="s">
        <v>98</v>
      </c>
      <c r="D90" s="73" t="s">
        <v>546</v>
      </c>
    </row>
    <row r="91" spans="1:4" s="8" customFormat="1" ht="46.5" thickTop="1" thickBot="1" x14ac:dyDescent="0.3">
      <c r="A91" s="5" t="s">
        <v>4</v>
      </c>
      <c r="B91" s="6" t="s">
        <v>5</v>
      </c>
      <c r="C91" s="7" t="s">
        <v>144</v>
      </c>
      <c r="D91" s="7" t="s">
        <v>541</v>
      </c>
    </row>
    <row r="92" spans="1:4" ht="15.75" thickTop="1" x14ac:dyDescent="0.25">
      <c r="A92" s="18" t="s">
        <v>145</v>
      </c>
      <c r="B92" s="19" t="s">
        <v>579</v>
      </c>
      <c r="C92" s="20" t="s">
        <v>101</v>
      </c>
      <c r="D92" s="73" t="s">
        <v>543</v>
      </c>
    </row>
    <row r="93" spans="1:4" x14ac:dyDescent="0.25">
      <c r="A93" s="21" t="s">
        <v>146</v>
      </c>
      <c r="B93" s="13" t="s">
        <v>562</v>
      </c>
      <c r="C93" s="14" t="s">
        <v>76</v>
      </c>
      <c r="D93" s="73" t="s">
        <v>546</v>
      </c>
    </row>
    <row r="94" spans="1:4" x14ac:dyDescent="0.25">
      <c r="A94" s="21" t="s">
        <v>147</v>
      </c>
      <c r="B94" s="13" t="s">
        <v>550</v>
      </c>
      <c r="C94" s="14" t="s">
        <v>14</v>
      </c>
      <c r="D94" s="73" t="s">
        <v>542</v>
      </c>
    </row>
    <row r="95" spans="1:4" x14ac:dyDescent="0.25">
      <c r="A95" s="21" t="s">
        <v>148</v>
      </c>
      <c r="B95" s="13" t="s">
        <v>574</v>
      </c>
      <c r="C95" s="14" t="s">
        <v>16</v>
      </c>
      <c r="D95" s="73" t="s">
        <v>542</v>
      </c>
    </row>
    <row r="96" spans="1:4" x14ac:dyDescent="0.25">
      <c r="A96" s="21" t="s">
        <v>149</v>
      </c>
      <c r="B96" s="13" t="s">
        <v>484</v>
      </c>
      <c r="C96" s="14" t="s">
        <v>20</v>
      </c>
      <c r="D96" s="73" t="s">
        <v>542</v>
      </c>
    </row>
    <row r="97" spans="1:4" x14ac:dyDescent="0.25">
      <c r="A97" s="21" t="s">
        <v>150</v>
      </c>
      <c r="B97" s="13" t="s">
        <v>498</v>
      </c>
      <c r="C97" s="14" t="s">
        <v>18</v>
      </c>
      <c r="D97" s="73" t="s">
        <v>542</v>
      </c>
    </row>
    <row r="98" spans="1:4" x14ac:dyDescent="0.25">
      <c r="A98" s="21" t="s">
        <v>151</v>
      </c>
      <c r="B98" s="13" t="s">
        <v>563</v>
      </c>
      <c r="C98" s="14" t="s">
        <v>78</v>
      </c>
      <c r="D98" s="73" t="s">
        <v>546</v>
      </c>
    </row>
    <row r="99" spans="1:4" x14ac:dyDescent="0.25">
      <c r="A99" s="21" t="s">
        <v>152</v>
      </c>
      <c r="B99" s="13" t="s">
        <v>522</v>
      </c>
      <c r="C99" s="14" t="s">
        <v>80</v>
      </c>
      <c r="D99" s="73" t="s">
        <v>546</v>
      </c>
    </row>
    <row r="100" spans="1:4" x14ac:dyDescent="0.25">
      <c r="A100" s="21" t="s">
        <v>153</v>
      </c>
      <c r="B100" s="13" t="s">
        <v>564</v>
      </c>
      <c r="C100" s="14" t="s">
        <v>82</v>
      </c>
      <c r="D100" s="73" t="s">
        <v>546</v>
      </c>
    </row>
    <row r="101" spans="1:4" x14ac:dyDescent="0.25">
      <c r="A101" s="21" t="s">
        <v>154</v>
      </c>
      <c r="B101" s="13" t="s">
        <v>565</v>
      </c>
      <c r="C101" s="14" t="s">
        <v>84</v>
      </c>
      <c r="D101" s="73" t="s">
        <v>546</v>
      </c>
    </row>
    <row r="102" spans="1:4" x14ac:dyDescent="0.25">
      <c r="A102" s="21" t="s">
        <v>155</v>
      </c>
      <c r="B102" s="13" t="s">
        <v>566</v>
      </c>
      <c r="C102" s="14" t="s">
        <v>86</v>
      </c>
      <c r="D102" s="73" t="s">
        <v>546</v>
      </c>
    </row>
    <row r="103" spans="1:4" x14ac:dyDescent="0.25">
      <c r="A103" s="21" t="s">
        <v>156</v>
      </c>
      <c r="B103" s="13" t="s">
        <v>567</v>
      </c>
      <c r="C103" s="14" t="s">
        <v>88</v>
      </c>
      <c r="D103" s="73" t="s">
        <v>546</v>
      </c>
    </row>
    <row r="104" spans="1:4" x14ac:dyDescent="0.25">
      <c r="A104" s="21" t="s">
        <v>157</v>
      </c>
      <c r="B104" s="13" t="s">
        <v>494</v>
      </c>
      <c r="C104" s="14" t="s">
        <v>22</v>
      </c>
      <c r="D104" s="73" t="s">
        <v>546</v>
      </c>
    </row>
    <row r="105" spans="1:4" x14ac:dyDescent="0.25">
      <c r="A105" s="21" t="s">
        <v>158</v>
      </c>
      <c r="B105" s="13" t="s">
        <v>551</v>
      </c>
      <c r="C105" s="14" t="s">
        <v>24</v>
      </c>
      <c r="D105" s="73" t="s">
        <v>542</v>
      </c>
    </row>
    <row r="106" spans="1:4" x14ac:dyDescent="0.25">
      <c r="A106" s="21" t="s">
        <v>159</v>
      </c>
      <c r="B106" s="13" t="s">
        <v>553</v>
      </c>
      <c r="C106" s="14" t="s">
        <v>30</v>
      </c>
      <c r="D106" s="73" t="s">
        <v>544</v>
      </c>
    </row>
    <row r="107" spans="1:4" x14ac:dyDescent="0.25">
      <c r="A107" s="21" t="s">
        <v>160</v>
      </c>
      <c r="B107" s="13" t="s">
        <v>552</v>
      </c>
      <c r="C107" s="14" t="s">
        <v>26</v>
      </c>
      <c r="D107" s="73" t="s">
        <v>542</v>
      </c>
    </row>
    <row r="108" spans="1:4" x14ac:dyDescent="0.25">
      <c r="A108" s="21" t="s">
        <v>161</v>
      </c>
      <c r="B108" s="13" t="s">
        <v>496</v>
      </c>
      <c r="C108" s="14" t="s">
        <v>28</v>
      </c>
      <c r="D108" s="73" t="s">
        <v>542</v>
      </c>
    </row>
    <row r="109" spans="1:4" x14ac:dyDescent="0.25">
      <c r="A109" s="21" t="s">
        <v>162</v>
      </c>
      <c r="B109" s="13" t="s">
        <v>554</v>
      </c>
      <c r="C109" s="14" t="s">
        <v>32</v>
      </c>
      <c r="D109" s="73" t="s">
        <v>542</v>
      </c>
    </row>
    <row r="110" spans="1:4" x14ac:dyDescent="0.25">
      <c r="A110" s="21" t="s">
        <v>163</v>
      </c>
      <c r="B110" s="13" t="s">
        <v>499</v>
      </c>
      <c r="C110" s="14" t="s">
        <v>34</v>
      </c>
      <c r="D110" s="73" t="s">
        <v>542</v>
      </c>
    </row>
    <row r="111" spans="1:4" x14ac:dyDescent="0.25">
      <c r="A111" s="21" t="s">
        <v>164</v>
      </c>
      <c r="B111" s="13" t="s">
        <v>500</v>
      </c>
      <c r="C111" s="14" t="s">
        <v>36</v>
      </c>
      <c r="D111" s="73" t="s">
        <v>542</v>
      </c>
    </row>
    <row r="112" spans="1:4" x14ac:dyDescent="0.25">
      <c r="A112" s="21" t="s">
        <v>165</v>
      </c>
      <c r="B112" s="13" t="s">
        <v>580</v>
      </c>
      <c r="C112" s="14" t="s">
        <v>124</v>
      </c>
      <c r="D112" s="73" t="s">
        <v>542</v>
      </c>
    </row>
    <row r="113" spans="1:4" x14ac:dyDescent="0.25">
      <c r="A113" s="21" t="s">
        <v>166</v>
      </c>
      <c r="B113" s="13" t="s">
        <v>577</v>
      </c>
      <c r="C113" s="14" t="s">
        <v>126</v>
      </c>
      <c r="D113" s="73" t="s">
        <v>542</v>
      </c>
    </row>
    <row r="114" spans="1:4" x14ac:dyDescent="0.25">
      <c r="A114" s="21" t="s">
        <v>167</v>
      </c>
      <c r="B114" s="13" t="s">
        <v>555</v>
      </c>
      <c r="C114" s="14" t="s">
        <v>38</v>
      </c>
      <c r="D114" s="73" t="s">
        <v>543</v>
      </c>
    </row>
    <row r="115" spans="1:4" x14ac:dyDescent="0.25">
      <c r="A115" s="21" t="s">
        <v>168</v>
      </c>
      <c r="B115" s="13" t="s">
        <v>514</v>
      </c>
      <c r="C115" s="14" t="s">
        <v>40</v>
      </c>
      <c r="D115" s="73" t="s">
        <v>542</v>
      </c>
    </row>
    <row r="116" spans="1:4" x14ac:dyDescent="0.25">
      <c r="A116" s="21" t="s">
        <v>169</v>
      </c>
      <c r="B116" s="13" t="s">
        <v>568</v>
      </c>
      <c r="C116" s="14" t="s">
        <v>90</v>
      </c>
      <c r="D116" s="73" t="s">
        <v>546</v>
      </c>
    </row>
    <row r="117" spans="1:4" x14ac:dyDescent="0.25">
      <c r="A117" s="21" t="s">
        <v>170</v>
      </c>
      <c r="B117" s="13" t="s">
        <v>508</v>
      </c>
      <c r="C117" s="14" t="s">
        <v>50</v>
      </c>
      <c r="D117" s="73" t="s">
        <v>542</v>
      </c>
    </row>
    <row r="118" spans="1:4" x14ac:dyDescent="0.25">
      <c r="A118" s="21" t="s">
        <v>171</v>
      </c>
      <c r="B118" s="13" t="s">
        <v>556</v>
      </c>
      <c r="C118" s="14" t="s">
        <v>42</v>
      </c>
      <c r="D118" s="73" t="s">
        <v>542</v>
      </c>
    </row>
    <row r="119" spans="1:4" x14ac:dyDescent="0.25">
      <c r="A119" s="21" t="s">
        <v>172</v>
      </c>
      <c r="B119" s="13" t="s">
        <v>557</v>
      </c>
      <c r="C119" s="14" t="s">
        <v>44</v>
      </c>
      <c r="D119" s="73" t="s">
        <v>542</v>
      </c>
    </row>
    <row r="120" spans="1:4" x14ac:dyDescent="0.25">
      <c r="A120" s="21" t="s">
        <v>173</v>
      </c>
      <c r="B120" s="13" t="s">
        <v>540</v>
      </c>
      <c r="C120" s="14" t="s">
        <v>46</v>
      </c>
      <c r="D120" s="73" t="s">
        <v>544</v>
      </c>
    </row>
    <row r="121" spans="1:4" x14ac:dyDescent="0.25">
      <c r="A121" s="21" t="s">
        <v>174</v>
      </c>
      <c r="B121" s="13" t="s">
        <v>501</v>
      </c>
      <c r="C121" s="14" t="s">
        <v>48</v>
      </c>
      <c r="D121" s="73" t="s">
        <v>542</v>
      </c>
    </row>
    <row r="122" spans="1:4" x14ac:dyDescent="0.25">
      <c r="A122" s="21" t="s">
        <v>175</v>
      </c>
      <c r="B122" s="13" t="s">
        <v>570</v>
      </c>
      <c r="C122" s="14" t="s">
        <v>94</v>
      </c>
      <c r="D122" s="73" t="s">
        <v>542</v>
      </c>
    </row>
    <row r="123" spans="1:4" x14ac:dyDescent="0.25">
      <c r="A123" s="21" t="s">
        <v>176</v>
      </c>
      <c r="B123" s="13" t="s">
        <v>530</v>
      </c>
      <c r="C123" s="14" t="s">
        <v>96</v>
      </c>
      <c r="D123" s="73" t="s">
        <v>546</v>
      </c>
    </row>
    <row r="124" spans="1:4" x14ac:dyDescent="0.25">
      <c r="A124" s="21" t="s">
        <v>177</v>
      </c>
      <c r="B124" s="13" t="s">
        <v>523</v>
      </c>
      <c r="C124" s="14" t="s">
        <v>62</v>
      </c>
      <c r="D124" s="73" t="s">
        <v>546</v>
      </c>
    </row>
    <row r="125" spans="1:4" x14ac:dyDescent="0.25">
      <c r="A125" s="21" t="s">
        <v>178</v>
      </c>
      <c r="B125" s="13" t="s">
        <v>526</v>
      </c>
      <c r="C125" s="14" t="s">
        <v>64</v>
      </c>
      <c r="D125" s="73" t="s">
        <v>546</v>
      </c>
    </row>
    <row r="126" spans="1:4" x14ac:dyDescent="0.25">
      <c r="A126" s="21" t="s">
        <v>179</v>
      </c>
      <c r="B126" s="13" t="s">
        <v>525</v>
      </c>
      <c r="C126" s="14" t="s">
        <v>66</v>
      </c>
      <c r="D126" s="73" t="s">
        <v>546</v>
      </c>
    </row>
    <row r="127" spans="1:4" x14ac:dyDescent="0.25">
      <c r="A127" s="21" t="s">
        <v>180</v>
      </c>
      <c r="B127" s="13" t="s">
        <v>559</v>
      </c>
      <c r="C127" s="14" t="s">
        <v>68</v>
      </c>
      <c r="D127" s="73" t="s">
        <v>546</v>
      </c>
    </row>
    <row r="128" spans="1:4" x14ac:dyDescent="0.25">
      <c r="A128" s="21" t="s">
        <v>181</v>
      </c>
      <c r="B128" s="13" t="s">
        <v>571</v>
      </c>
      <c r="C128" s="14" t="s">
        <v>98</v>
      </c>
      <c r="D128" s="73" t="s">
        <v>546</v>
      </c>
    </row>
    <row r="129" spans="1:4" ht="15.75" thickBot="1" x14ac:dyDescent="0.3">
      <c r="A129" s="22" t="s">
        <v>182</v>
      </c>
      <c r="B129" s="16" t="s">
        <v>581</v>
      </c>
      <c r="C129" s="17" t="s">
        <v>103</v>
      </c>
      <c r="D129" s="73" t="s">
        <v>543</v>
      </c>
    </row>
    <row r="130" spans="1:4" s="8" customFormat="1" ht="46.5" thickTop="1" thickBot="1" x14ac:dyDescent="0.3">
      <c r="A130" s="23" t="s">
        <v>4</v>
      </c>
      <c r="B130" s="24" t="s">
        <v>5</v>
      </c>
      <c r="C130" s="25" t="s">
        <v>144</v>
      </c>
      <c r="D130" s="7" t="s">
        <v>541</v>
      </c>
    </row>
    <row r="131" spans="1:4" ht="15.75" thickTop="1" x14ac:dyDescent="0.25">
      <c r="A131" s="26" t="s">
        <v>183</v>
      </c>
      <c r="B131" s="27" t="s">
        <v>579</v>
      </c>
      <c r="C131" s="28" t="s">
        <v>101</v>
      </c>
      <c r="D131" s="73" t="s">
        <v>546</v>
      </c>
    </row>
    <row r="132" spans="1:4" x14ac:dyDescent="0.25">
      <c r="A132" s="21" t="s">
        <v>184</v>
      </c>
      <c r="B132" s="13" t="s">
        <v>562</v>
      </c>
      <c r="C132" s="14" t="s">
        <v>76</v>
      </c>
      <c r="D132" s="73" t="s">
        <v>546</v>
      </c>
    </row>
    <row r="133" spans="1:4" x14ac:dyDescent="0.25">
      <c r="A133" s="21" t="s">
        <v>185</v>
      </c>
      <c r="B133" s="13" t="s">
        <v>550</v>
      </c>
      <c r="C133" s="14" t="s">
        <v>14</v>
      </c>
      <c r="D133" s="73" t="s">
        <v>546</v>
      </c>
    </row>
    <row r="134" spans="1:4" x14ac:dyDescent="0.25">
      <c r="A134" s="21" t="s">
        <v>186</v>
      </c>
      <c r="B134" s="13" t="s">
        <v>574</v>
      </c>
      <c r="C134" s="14" t="s">
        <v>16</v>
      </c>
      <c r="D134" s="73" t="s">
        <v>546</v>
      </c>
    </row>
    <row r="135" spans="1:4" x14ac:dyDescent="0.25">
      <c r="A135" s="21" t="s">
        <v>187</v>
      </c>
      <c r="B135" s="13" t="s">
        <v>498</v>
      </c>
      <c r="C135" s="14" t="s">
        <v>18</v>
      </c>
      <c r="D135" s="73" t="s">
        <v>546</v>
      </c>
    </row>
    <row r="136" spans="1:4" x14ac:dyDescent="0.25">
      <c r="A136" s="21" t="s">
        <v>188</v>
      </c>
      <c r="B136" s="13" t="s">
        <v>484</v>
      </c>
      <c r="C136" s="14" t="s">
        <v>20</v>
      </c>
      <c r="D136" s="73" t="s">
        <v>546</v>
      </c>
    </row>
    <row r="137" spans="1:4" x14ac:dyDescent="0.25">
      <c r="A137" s="21" t="s">
        <v>189</v>
      </c>
      <c r="B137" s="13" t="s">
        <v>563</v>
      </c>
      <c r="C137" s="14" t="s">
        <v>78</v>
      </c>
      <c r="D137" s="73" t="s">
        <v>546</v>
      </c>
    </row>
    <row r="138" spans="1:4" x14ac:dyDescent="0.25">
      <c r="A138" s="21" t="s">
        <v>190</v>
      </c>
      <c r="B138" s="13" t="s">
        <v>522</v>
      </c>
      <c r="C138" s="14" t="s">
        <v>80</v>
      </c>
      <c r="D138" s="73" t="s">
        <v>546</v>
      </c>
    </row>
    <row r="139" spans="1:4" x14ac:dyDescent="0.25">
      <c r="A139" s="21" t="s">
        <v>191</v>
      </c>
      <c r="B139" s="13" t="s">
        <v>564</v>
      </c>
      <c r="C139" s="14" t="s">
        <v>82</v>
      </c>
      <c r="D139" s="73" t="s">
        <v>546</v>
      </c>
    </row>
    <row r="140" spans="1:4" x14ac:dyDescent="0.25">
      <c r="A140" s="21" t="s">
        <v>192</v>
      </c>
      <c r="B140" s="13" t="s">
        <v>565</v>
      </c>
      <c r="C140" s="14" t="s">
        <v>84</v>
      </c>
      <c r="D140" s="73" t="s">
        <v>546</v>
      </c>
    </row>
    <row r="141" spans="1:4" x14ac:dyDescent="0.25">
      <c r="A141" s="21" t="s">
        <v>193</v>
      </c>
      <c r="B141" s="13" t="s">
        <v>566</v>
      </c>
      <c r="C141" s="14" t="s">
        <v>86</v>
      </c>
      <c r="D141" s="73" t="s">
        <v>546</v>
      </c>
    </row>
    <row r="142" spans="1:4" x14ac:dyDescent="0.25">
      <c r="A142" s="21" t="s">
        <v>194</v>
      </c>
      <c r="B142" s="13" t="s">
        <v>567</v>
      </c>
      <c r="C142" s="14" t="s">
        <v>88</v>
      </c>
      <c r="D142" s="73" t="s">
        <v>546</v>
      </c>
    </row>
    <row r="143" spans="1:4" x14ac:dyDescent="0.25">
      <c r="A143" s="21" t="s">
        <v>195</v>
      </c>
      <c r="B143" s="13" t="s">
        <v>494</v>
      </c>
      <c r="C143" s="14" t="s">
        <v>22</v>
      </c>
      <c r="D143" s="73" t="s">
        <v>546</v>
      </c>
    </row>
    <row r="144" spans="1:4" x14ac:dyDescent="0.25">
      <c r="A144" s="21" t="s">
        <v>196</v>
      </c>
      <c r="B144" s="13" t="s">
        <v>551</v>
      </c>
      <c r="C144" s="14" t="s">
        <v>24</v>
      </c>
      <c r="D144" s="73" t="s">
        <v>546</v>
      </c>
    </row>
    <row r="145" spans="1:4" x14ac:dyDescent="0.25">
      <c r="A145" s="21" t="s">
        <v>197</v>
      </c>
      <c r="B145" s="13" t="s">
        <v>553</v>
      </c>
      <c r="C145" s="14" t="s">
        <v>30</v>
      </c>
      <c r="D145" s="73" t="s">
        <v>544</v>
      </c>
    </row>
    <row r="146" spans="1:4" x14ac:dyDescent="0.25">
      <c r="A146" s="21" t="s">
        <v>198</v>
      </c>
      <c r="B146" s="13" t="s">
        <v>552</v>
      </c>
      <c r="C146" s="14" t="s">
        <v>26</v>
      </c>
      <c r="D146" s="73" t="s">
        <v>546</v>
      </c>
    </row>
    <row r="147" spans="1:4" x14ac:dyDescent="0.25">
      <c r="A147" s="21" t="s">
        <v>199</v>
      </c>
      <c r="B147" s="13" t="s">
        <v>496</v>
      </c>
      <c r="C147" s="14" t="s">
        <v>28</v>
      </c>
      <c r="D147" s="73" t="s">
        <v>546</v>
      </c>
    </row>
    <row r="148" spans="1:4" x14ac:dyDescent="0.25">
      <c r="A148" s="21" t="s">
        <v>200</v>
      </c>
      <c r="B148" s="13" t="s">
        <v>554</v>
      </c>
      <c r="C148" s="14" t="s">
        <v>32</v>
      </c>
      <c r="D148" s="73" t="s">
        <v>546</v>
      </c>
    </row>
    <row r="149" spans="1:4" x14ac:dyDescent="0.25">
      <c r="A149" s="21" t="s">
        <v>201</v>
      </c>
      <c r="B149" s="13" t="s">
        <v>499</v>
      </c>
      <c r="C149" s="14" t="s">
        <v>34</v>
      </c>
      <c r="D149" s="73" t="s">
        <v>546</v>
      </c>
    </row>
    <row r="150" spans="1:4" x14ac:dyDescent="0.25">
      <c r="A150" s="21" t="s">
        <v>202</v>
      </c>
      <c r="B150" s="13" t="s">
        <v>500</v>
      </c>
      <c r="C150" s="14" t="s">
        <v>36</v>
      </c>
      <c r="D150" s="73" t="s">
        <v>546</v>
      </c>
    </row>
    <row r="151" spans="1:4" x14ac:dyDescent="0.25">
      <c r="A151" s="21" t="s">
        <v>203</v>
      </c>
      <c r="B151" s="13" t="s">
        <v>580</v>
      </c>
      <c r="C151" s="14" t="s">
        <v>124</v>
      </c>
      <c r="D151" s="73" t="s">
        <v>546</v>
      </c>
    </row>
    <row r="152" spans="1:4" x14ac:dyDescent="0.25">
      <c r="A152" s="21" t="s">
        <v>204</v>
      </c>
      <c r="B152" s="13" t="s">
        <v>577</v>
      </c>
      <c r="C152" s="14" t="s">
        <v>126</v>
      </c>
      <c r="D152" s="73" t="s">
        <v>546</v>
      </c>
    </row>
    <row r="153" spans="1:4" x14ac:dyDescent="0.25">
      <c r="A153" s="21" t="s">
        <v>205</v>
      </c>
      <c r="B153" s="13" t="s">
        <v>555</v>
      </c>
      <c r="C153" s="14" t="s">
        <v>38</v>
      </c>
      <c r="D153" s="73" t="s">
        <v>546</v>
      </c>
    </row>
    <row r="154" spans="1:4" x14ac:dyDescent="0.25">
      <c r="A154" s="21" t="s">
        <v>206</v>
      </c>
      <c r="B154" s="13" t="s">
        <v>514</v>
      </c>
      <c r="C154" s="14" t="s">
        <v>40</v>
      </c>
      <c r="D154" s="73" t="s">
        <v>546</v>
      </c>
    </row>
    <row r="155" spans="1:4" x14ac:dyDescent="0.25">
      <c r="A155" s="21" t="s">
        <v>207</v>
      </c>
      <c r="B155" s="13" t="s">
        <v>568</v>
      </c>
      <c r="C155" s="14" t="s">
        <v>90</v>
      </c>
      <c r="D155" s="73" t="s">
        <v>546</v>
      </c>
    </row>
    <row r="156" spans="1:4" x14ac:dyDescent="0.25">
      <c r="A156" s="21" t="s">
        <v>208</v>
      </c>
      <c r="B156" s="13" t="s">
        <v>508</v>
      </c>
      <c r="C156" s="14" t="s">
        <v>50</v>
      </c>
      <c r="D156" s="73" t="s">
        <v>546</v>
      </c>
    </row>
    <row r="157" spans="1:4" x14ac:dyDescent="0.25">
      <c r="A157" s="21" t="s">
        <v>209</v>
      </c>
      <c r="B157" s="13" t="s">
        <v>556</v>
      </c>
      <c r="C157" s="14" t="s">
        <v>42</v>
      </c>
      <c r="D157" s="73" t="s">
        <v>546</v>
      </c>
    </row>
    <row r="158" spans="1:4" x14ac:dyDescent="0.25">
      <c r="A158" s="21" t="s">
        <v>210</v>
      </c>
      <c r="B158" s="13" t="s">
        <v>557</v>
      </c>
      <c r="C158" s="14" t="s">
        <v>44</v>
      </c>
      <c r="D158" s="73" t="s">
        <v>546</v>
      </c>
    </row>
    <row r="159" spans="1:4" x14ac:dyDescent="0.25">
      <c r="A159" s="21" t="s">
        <v>211</v>
      </c>
      <c r="B159" s="13" t="s">
        <v>539</v>
      </c>
      <c r="C159" s="14" t="s">
        <v>46</v>
      </c>
      <c r="D159" s="73" t="s">
        <v>544</v>
      </c>
    </row>
    <row r="160" spans="1:4" x14ac:dyDescent="0.25">
      <c r="A160" s="21" t="s">
        <v>212</v>
      </c>
      <c r="B160" s="13" t="s">
        <v>501</v>
      </c>
      <c r="C160" s="14" t="s">
        <v>48</v>
      </c>
      <c r="D160" s="73" t="s">
        <v>546</v>
      </c>
    </row>
    <row r="161" spans="1:4" x14ac:dyDescent="0.25">
      <c r="A161" s="21" t="s">
        <v>213</v>
      </c>
      <c r="B161" s="13" t="s">
        <v>570</v>
      </c>
      <c r="C161" s="14" t="s">
        <v>94</v>
      </c>
      <c r="D161" s="73" t="s">
        <v>546</v>
      </c>
    </row>
    <row r="162" spans="1:4" x14ac:dyDescent="0.25">
      <c r="A162" s="21" t="s">
        <v>214</v>
      </c>
      <c r="B162" s="13" t="s">
        <v>578</v>
      </c>
      <c r="C162" s="14" t="s">
        <v>137</v>
      </c>
      <c r="D162" s="73" t="s">
        <v>546</v>
      </c>
    </row>
    <row r="163" spans="1:4" x14ac:dyDescent="0.25">
      <c r="A163" s="21" t="s">
        <v>215</v>
      </c>
      <c r="B163" s="13" t="s">
        <v>530</v>
      </c>
      <c r="C163" s="14" t="s">
        <v>96</v>
      </c>
      <c r="D163" s="73" t="s">
        <v>546</v>
      </c>
    </row>
    <row r="164" spans="1:4" x14ac:dyDescent="0.25">
      <c r="A164" s="21" t="s">
        <v>216</v>
      </c>
      <c r="B164" s="13" t="s">
        <v>523</v>
      </c>
      <c r="C164" s="14" t="s">
        <v>62</v>
      </c>
      <c r="D164" s="73" t="s">
        <v>546</v>
      </c>
    </row>
    <row r="165" spans="1:4" x14ac:dyDescent="0.25">
      <c r="A165" s="21" t="s">
        <v>217</v>
      </c>
      <c r="B165" s="13" t="s">
        <v>526</v>
      </c>
      <c r="C165" s="14" t="s">
        <v>64</v>
      </c>
      <c r="D165" s="73" t="s">
        <v>546</v>
      </c>
    </row>
    <row r="166" spans="1:4" x14ac:dyDescent="0.25">
      <c r="A166" s="21" t="s">
        <v>218</v>
      </c>
      <c r="B166" s="13" t="s">
        <v>525</v>
      </c>
      <c r="C166" s="14" t="s">
        <v>66</v>
      </c>
      <c r="D166" s="73" t="s">
        <v>546</v>
      </c>
    </row>
    <row r="167" spans="1:4" x14ac:dyDescent="0.25">
      <c r="A167" s="21" t="s">
        <v>219</v>
      </c>
      <c r="B167" s="13" t="s">
        <v>559</v>
      </c>
      <c r="C167" s="14" t="s">
        <v>68</v>
      </c>
      <c r="D167" s="73" t="s">
        <v>546</v>
      </c>
    </row>
    <row r="168" spans="1:4" x14ac:dyDescent="0.25">
      <c r="A168" s="21" t="s">
        <v>220</v>
      </c>
      <c r="B168" s="13" t="s">
        <v>571</v>
      </c>
      <c r="C168" s="14" t="s">
        <v>98</v>
      </c>
      <c r="D168" s="73" t="s">
        <v>546</v>
      </c>
    </row>
    <row r="169" spans="1:4" ht="15.75" thickBot="1" x14ac:dyDescent="0.3">
      <c r="A169" s="22" t="s">
        <v>221</v>
      </c>
      <c r="B169" s="16" t="s">
        <v>581</v>
      </c>
      <c r="C169" s="17" t="s">
        <v>103</v>
      </c>
      <c r="D169" s="73" t="s">
        <v>546</v>
      </c>
    </row>
    <row r="170" spans="1:4" s="8" customFormat="1" ht="76.5" thickTop="1" thickBot="1" x14ac:dyDescent="0.3">
      <c r="A170" s="29" t="s">
        <v>4</v>
      </c>
      <c r="B170" s="30" t="s">
        <v>5</v>
      </c>
      <c r="C170" s="31" t="s">
        <v>222</v>
      </c>
      <c r="D170" s="7" t="s">
        <v>541</v>
      </c>
    </row>
    <row r="171" spans="1:4" x14ac:dyDescent="0.25">
      <c r="A171" s="26" t="s">
        <v>223</v>
      </c>
      <c r="B171" s="27" t="s">
        <v>579</v>
      </c>
      <c r="C171" s="28" t="s">
        <v>101</v>
      </c>
      <c r="D171" s="73" t="s">
        <v>546</v>
      </c>
    </row>
    <row r="172" spans="1:4" x14ac:dyDescent="0.25">
      <c r="A172" s="21" t="s">
        <v>224</v>
      </c>
      <c r="B172" s="13" t="s">
        <v>562</v>
      </c>
      <c r="C172" s="14" t="s">
        <v>76</v>
      </c>
      <c r="D172" s="73" t="s">
        <v>546</v>
      </c>
    </row>
    <row r="173" spans="1:4" x14ac:dyDescent="0.25">
      <c r="A173" s="21" t="s">
        <v>225</v>
      </c>
      <c r="B173" s="13" t="s">
        <v>550</v>
      </c>
      <c r="C173" s="14" t="s">
        <v>14</v>
      </c>
      <c r="D173" s="73" t="s">
        <v>546</v>
      </c>
    </row>
    <row r="174" spans="1:4" x14ac:dyDescent="0.25">
      <c r="A174" s="21" t="s">
        <v>226</v>
      </c>
      <c r="B174" s="13" t="s">
        <v>574</v>
      </c>
      <c r="C174" s="14" t="s">
        <v>16</v>
      </c>
      <c r="D174" s="73" t="s">
        <v>546</v>
      </c>
    </row>
    <row r="175" spans="1:4" x14ac:dyDescent="0.25">
      <c r="A175" s="21" t="s">
        <v>227</v>
      </c>
      <c r="B175" s="13" t="s">
        <v>498</v>
      </c>
      <c r="C175" s="14" t="s">
        <v>18</v>
      </c>
      <c r="D175" s="73" t="s">
        <v>546</v>
      </c>
    </row>
    <row r="176" spans="1:4" x14ac:dyDescent="0.25">
      <c r="A176" s="21" t="s">
        <v>228</v>
      </c>
      <c r="B176" s="13" t="s">
        <v>484</v>
      </c>
      <c r="C176" s="14" t="s">
        <v>20</v>
      </c>
      <c r="D176" s="73" t="s">
        <v>546</v>
      </c>
    </row>
    <row r="177" spans="1:4" x14ac:dyDescent="0.25">
      <c r="A177" s="21" t="s">
        <v>229</v>
      </c>
      <c r="B177" s="13" t="s">
        <v>563</v>
      </c>
      <c r="C177" s="14" t="s">
        <v>78</v>
      </c>
      <c r="D177" s="73" t="s">
        <v>546</v>
      </c>
    </row>
    <row r="178" spans="1:4" x14ac:dyDescent="0.25">
      <c r="A178" s="21" t="s">
        <v>230</v>
      </c>
      <c r="B178" s="13" t="s">
        <v>522</v>
      </c>
      <c r="C178" s="14" t="s">
        <v>80</v>
      </c>
      <c r="D178" s="73" t="s">
        <v>546</v>
      </c>
    </row>
    <row r="179" spans="1:4" x14ac:dyDescent="0.25">
      <c r="A179" s="21" t="s">
        <v>231</v>
      </c>
      <c r="B179" s="13" t="s">
        <v>564</v>
      </c>
      <c r="C179" s="14" t="s">
        <v>82</v>
      </c>
      <c r="D179" s="73" t="s">
        <v>546</v>
      </c>
    </row>
    <row r="180" spans="1:4" x14ac:dyDescent="0.25">
      <c r="A180" s="21" t="s">
        <v>232</v>
      </c>
      <c r="B180" s="13" t="s">
        <v>565</v>
      </c>
      <c r="C180" s="14" t="s">
        <v>84</v>
      </c>
      <c r="D180" s="73" t="s">
        <v>546</v>
      </c>
    </row>
    <row r="181" spans="1:4" x14ac:dyDescent="0.25">
      <c r="A181" s="21" t="s">
        <v>233</v>
      </c>
      <c r="B181" s="13" t="s">
        <v>566</v>
      </c>
      <c r="C181" s="14" t="s">
        <v>86</v>
      </c>
      <c r="D181" s="73" t="s">
        <v>546</v>
      </c>
    </row>
    <row r="182" spans="1:4" x14ac:dyDescent="0.25">
      <c r="A182" s="21" t="s">
        <v>234</v>
      </c>
      <c r="B182" s="13" t="s">
        <v>567</v>
      </c>
      <c r="C182" s="14" t="s">
        <v>88</v>
      </c>
      <c r="D182" s="73" t="s">
        <v>546</v>
      </c>
    </row>
    <row r="183" spans="1:4" x14ac:dyDescent="0.25">
      <c r="A183" s="21" t="s">
        <v>235</v>
      </c>
      <c r="B183" s="13" t="s">
        <v>494</v>
      </c>
      <c r="C183" s="14" t="s">
        <v>22</v>
      </c>
      <c r="D183" s="73" t="s">
        <v>546</v>
      </c>
    </row>
    <row r="184" spans="1:4" x14ac:dyDescent="0.25">
      <c r="A184" s="21" t="s">
        <v>236</v>
      </c>
      <c r="B184" s="13" t="s">
        <v>551</v>
      </c>
      <c r="C184" s="14" t="s">
        <v>24</v>
      </c>
      <c r="D184" s="73" t="s">
        <v>546</v>
      </c>
    </row>
    <row r="185" spans="1:4" x14ac:dyDescent="0.25">
      <c r="A185" s="21" t="s">
        <v>237</v>
      </c>
      <c r="B185" s="13" t="s">
        <v>553</v>
      </c>
      <c r="C185" s="14" t="s">
        <v>30</v>
      </c>
      <c r="D185" s="73" t="s">
        <v>544</v>
      </c>
    </row>
    <row r="186" spans="1:4" x14ac:dyDescent="0.25">
      <c r="A186" s="21" t="s">
        <v>238</v>
      </c>
      <c r="B186" s="13" t="s">
        <v>552</v>
      </c>
      <c r="C186" s="14" t="s">
        <v>26</v>
      </c>
      <c r="D186" s="73" t="s">
        <v>546</v>
      </c>
    </row>
    <row r="187" spans="1:4" x14ac:dyDescent="0.25">
      <c r="A187" s="21" t="s">
        <v>239</v>
      </c>
      <c r="B187" s="13" t="s">
        <v>496</v>
      </c>
      <c r="C187" s="14" t="s">
        <v>28</v>
      </c>
      <c r="D187" s="73" t="s">
        <v>546</v>
      </c>
    </row>
    <row r="188" spans="1:4" x14ac:dyDescent="0.25">
      <c r="A188" s="21" t="s">
        <v>240</v>
      </c>
      <c r="B188" s="13" t="s">
        <v>554</v>
      </c>
      <c r="C188" s="14" t="s">
        <v>32</v>
      </c>
      <c r="D188" s="73" t="s">
        <v>546</v>
      </c>
    </row>
    <row r="189" spans="1:4" x14ac:dyDescent="0.25">
      <c r="A189" s="21" t="s">
        <v>241</v>
      </c>
      <c r="B189" s="13" t="s">
        <v>499</v>
      </c>
      <c r="C189" s="14" t="s">
        <v>34</v>
      </c>
      <c r="D189" s="73" t="s">
        <v>546</v>
      </c>
    </row>
    <row r="190" spans="1:4" x14ac:dyDescent="0.25">
      <c r="A190" s="21" t="s">
        <v>242</v>
      </c>
      <c r="B190" s="13" t="s">
        <v>500</v>
      </c>
      <c r="C190" s="14" t="s">
        <v>36</v>
      </c>
      <c r="D190" s="73" t="s">
        <v>546</v>
      </c>
    </row>
    <row r="191" spans="1:4" x14ac:dyDescent="0.25">
      <c r="A191" s="21" t="s">
        <v>243</v>
      </c>
      <c r="B191" s="13" t="s">
        <v>580</v>
      </c>
      <c r="C191" s="14" t="s">
        <v>124</v>
      </c>
      <c r="D191" s="73" t="s">
        <v>546</v>
      </c>
    </row>
    <row r="192" spans="1:4" x14ac:dyDescent="0.25">
      <c r="A192" s="21" t="s">
        <v>244</v>
      </c>
      <c r="B192" s="13" t="s">
        <v>577</v>
      </c>
      <c r="C192" s="14" t="s">
        <v>126</v>
      </c>
      <c r="D192" s="73" t="s">
        <v>546</v>
      </c>
    </row>
    <row r="193" spans="1:4" x14ac:dyDescent="0.25">
      <c r="A193" s="21" t="s">
        <v>245</v>
      </c>
      <c r="B193" s="13" t="s">
        <v>555</v>
      </c>
      <c r="C193" s="14" t="s">
        <v>38</v>
      </c>
      <c r="D193" s="73" t="s">
        <v>546</v>
      </c>
    </row>
    <row r="194" spans="1:4" x14ac:dyDescent="0.25">
      <c r="A194" s="21" t="s">
        <v>246</v>
      </c>
      <c r="B194" s="13" t="s">
        <v>514</v>
      </c>
      <c r="C194" s="14" t="s">
        <v>40</v>
      </c>
      <c r="D194" s="73" t="s">
        <v>546</v>
      </c>
    </row>
    <row r="195" spans="1:4" x14ac:dyDescent="0.25">
      <c r="A195" s="21" t="s">
        <v>247</v>
      </c>
      <c r="B195" s="13" t="s">
        <v>568</v>
      </c>
      <c r="C195" s="14" t="s">
        <v>90</v>
      </c>
      <c r="D195" s="73" t="s">
        <v>546</v>
      </c>
    </row>
    <row r="196" spans="1:4" x14ac:dyDescent="0.25">
      <c r="A196" s="21" t="s">
        <v>248</v>
      </c>
      <c r="B196" s="13" t="s">
        <v>508</v>
      </c>
      <c r="C196" s="14" t="s">
        <v>50</v>
      </c>
      <c r="D196" s="73" t="s">
        <v>546</v>
      </c>
    </row>
    <row r="197" spans="1:4" x14ac:dyDescent="0.25">
      <c r="A197" s="21" t="s">
        <v>249</v>
      </c>
      <c r="B197" s="13" t="s">
        <v>556</v>
      </c>
      <c r="C197" s="14" t="s">
        <v>42</v>
      </c>
      <c r="D197" s="73" t="s">
        <v>546</v>
      </c>
    </row>
    <row r="198" spans="1:4" x14ac:dyDescent="0.25">
      <c r="A198" s="21" t="s">
        <v>250</v>
      </c>
      <c r="B198" s="13" t="s">
        <v>557</v>
      </c>
      <c r="C198" s="14" t="s">
        <v>44</v>
      </c>
      <c r="D198" s="73" t="s">
        <v>546</v>
      </c>
    </row>
    <row r="199" spans="1:4" x14ac:dyDescent="0.25">
      <c r="A199" s="21" t="s">
        <v>251</v>
      </c>
      <c r="B199" s="13" t="s">
        <v>539</v>
      </c>
      <c r="C199" s="14" t="s">
        <v>46</v>
      </c>
      <c r="D199" s="73" t="s">
        <v>544</v>
      </c>
    </row>
    <row r="200" spans="1:4" x14ac:dyDescent="0.25">
      <c r="A200" s="21" t="s">
        <v>252</v>
      </c>
      <c r="B200" s="13" t="s">
        <v>501</v>
      </c>
      <c r="C200" s="14" t="s">
        <v>48</v>
      </c>
      <c r="D200" s="73" t="s">
        <v>546</v>
      </c>
    </row>
    <row r="201" spans="1:4" x14ac:dyDescent="0.25">
      <c r="A201" s="21" t="s">
        <v>253</v>
      </c>
      <c r="B201" s="13" t="s">
        <v>570</v>
      </c>
      <c r="C201" s="14" t="s">
        <v>94</v>
      </c>
      <c r="D201" s="73" t="s">
        <v>546</v>
      </c>
    </row>
    <row r="202" spans="1:4" x14ac:dyDescent="0.25">
      <c r="A202" s="21" t="s">
        <v>254</v>
      </c>
      <c r="B202" s="13" t="s">
        <v>578</v>
      </c>
      <c r="C202" s="14" t="s">
        <v>137</v>
      </c>
      <c r="D202" s="73" t="s">
        <v>546</v>
      </c>
    </row>
    <row r="203" spans="1:4" x14ac:dyDescent="0.25">
      <c r="A203" s="21" t="s">
        <v>255</v>
      </c>
      <c r="B203" s="13" t="s">
        <v>530</v>
      </c>
      <c r="C203" s="14" t="s">
        <v>96</v>
      </c>
      <c r="D203" s="73" t="s">
        <v>546</v>
      </c>
    </row>
    <row r="204" spans="1:4" x14ac:dyDescent="0.25">
      <c r="A204" s="21" t="s">
        <v>256</v>
      </c>
      <c r="B204" s="13" t="s">
        <v>523</v>
      </c>
      <c r="C204" s="14" t="s">
        <v>62</v>
      </c>
      <c r="D204" s="73" t="s">
        <v>546</v>
      </c>
    </row>
    <row r="205" spans="1:4" x14ac:dyDescent="0.25">
      <c r="A205" s="21" t="s">
        <v>257</v>
      </c>
      <c r="B205" s="13" t="s">
        <v>526</v>
      </c>
      <c r="C205" s="14" t="s">
        <v>64</v>
      </c>
      <c r="D205" s="73" t="s">
        <v>546</v>
      </c>
    </row>
    <row r="206" spans="1:4" x14ac:dyDescent="0.25">
      <c r="A206" s="21" t="s">
        <v>258</v>
      </c>
      <c r="B206" s="13" t="s">
        <v>525</v>
      </c>
      <c r="C206" s="14" t="s">
        <v>66</v>
      </c>
      <c r="D206" s="73" t="s">
        <v>546</v>
      </c>
    </row>
    <row r="207" spans="1:4" x14ac:dyDescent="0.25">
      <c r="A207" s="21" t="s">
        <v>259</v>
      </c>
      <c r="B207" s="13" t="s">
        <v>559</v>
      </c>
      <c r="C207" s="14" t="s">
        <v>68</v>
      </c>
      <c r="D207" s="73" t="s">
        <v>546</v>
      </c>
    </row>
    <row r="208" spans="1:4" x14ac:dyDescent="0.25">
      <c r="A208" s="21" t="s">
        <v>260</v>
      </c>
      <c r="B208" s="13" t="s">
        <v>571</v>
      </c>
      <c r="C208" s="14" t="s">
        <v>98</v>
      </c>
      <c r="D208" s="73" t="s">
        <v>546</v>
      </c>
    </row>
    <row r="209" spans="1:4" x14ac:dyDescent="0.25">
      <c r="A209" s="21" t="s">
        <v>261</v>
      </c>
      <c r="B209" s="13" t="s">
        <v>528</v>
      </c>
      <c r="C209" s="14" t="s">
        <v>70</v>
      </c>
      <c r="D209" s="73" t="s">
        <v>546</v>
      </c>
    </row>
    <row r="210" spans="1:4" x14ac:dyDescent="0.25">
      <c r="A210" s="21" t="s">
        <v>262</v>
      </c>
      <c r="B210" s="13" t="s">
        <v>560</v>
      </c>
      <c r="C210" s="14" t="s">
        <v>72</v>
      </c>
      <c r="D210" s="73" t="s">
        <v>546</v>
      </c>
    </row>
    <row r="211" spans="1:4" x14ac:dyDescent="0.25">
      <c r="A211" s="21" t="s">
        <v>263</v>
      </c>
      <c r="B211" s="13" t="s">
        <v>561</v>
      </c>
      <c r="C211" s="14" t="s">
        <v>74</v>
      </c>
      <c r="D211" s="73" t="s">
        <v>546</v>
      </c>
    </row>
    <row r="212" spans="1:4" ht="15.75" thickBot="1" x14ac:dyDescent="0.3">
      <c r="A212" s="22" t="s">
        <v>264</v>
      </c>
      <c r="B212" s="16" t="s">
        <v>581</v>
      </c>
      <c r="C212" s="17" t="s">
        <v>103</v>
      </c>
      <c r="D212" s="73" t="s">
        <v>546</v>
      </c>
    </row>
    <row r="213" spans="1:4" s="8" customFormat="1" ht="91.5" thickTop="1" thickBot="1" x14ac:dyDescent="0.3">
      <c r="A213" s="29" t="s">
        <v>4</v>
      </c>
      <c r="B213" s="30" t="s">
        <v>5</v>
      </c>
      <c r="C213" s="31" t="s">
        <v>265</v>
      </c>
      <c r="D213" s="7" t="s">
        <v>541</v>
      </c>
    </row>
    <row r="214" spans="1:4" x14ac:dyDescent="0.25">
      <c r="A214" s="26" t="s">
        <v>266</v>
      </c>
      <c r="B214" s="27" t="s">
        <v>547</v>
      </c>
      <c r="C214" s="28" t="s">
        <v>8</v>
      </c>
      <c r="D214" s="73" t="s">
        <v>543</v>
      </c>
    </row>
    <row r="215" spans="1:4" x14ac:dyDescent="0.25">
      <c r="A215" s="21" t="s">
        <v>267</v>
      </c>
      <c r="B215" s="13" t="s">
        <v>549</v>
      </c>
      <c r="C215" s="14" t="s">
        <v>12</v>
      </c>
      <c r="D215" s="73" t="s">
        <v>543</v>
      </c>
    </row>
    <row r="216" spans="1:4" x14ac:dyDescent="0.25">
      <c r="A216" s="21" t="s">
        <v>268</v>
      </c>
      <c r="B216" s="13" t="s">
        <v>562</v>
      </c>
      <c r="C216" s="14" t="s">
        <v>76</v>
      </c>
      <c r="D216" s="73" t="s">
        <v>546</v>
      </c>
    </row>
    <row r="217" spans="1:4" x14ac:dyDescent="0.25">
      <c r="A217" s="21" t="s">
        <v>269</v>
      </c>
      <c r="B217" s="13" t="s">
        <v>550</v>
      </c>
      <c r="C217" s="14" t="s">
        <v>14</v>
      </c>
      <c r="D217" s="73" t="s">
        <v>542</v>
      </c>
    </row>
    <row r="218" spans="1:4" x14ac:dyDescent="0.25">
      <c r="A218" s="21" t="s">
        <v>270</v>
      </c>
      <c r="B218" s="13" t="s">
        <v>574</v>
      </c>
      <c r="C218" s="14" t="s">
        <v>16</v>
      </c>
      <c r="D218" s="73" t="s">
        <v>542</v>
      </c>
    </row>
    <row r="219" spans="1:4" x14ac:dyDescent="0.25">
      <c r="A219" s="21" t="s">
        <v>271</v>
      </c>
      <c r="B219" s="13" t="s">
        <v>498</v>
      </c>
      <c r="C219" s="14" t="s">
        <v>18</v>
      </c>
      <c r="D219" s="73" t="s">
        <v>542</v>
      </c>
    </row>
    <row r="220" spans="1:4" x14ac:dyDescent="0.25">
      <c r="A220" s="21" t="s">
        <v>272</v>
      </c>
      <c r="B220" s="13" t="s">
        <v>484</v>
      </c>
      <c r="C220" s="14" t="s">
        <v>20</v>
      </c>
      <c r="D220" s="73" t="s">
        <v>542</v>
      </c>
    </row>
    <row r="221" spans="1:4" x14ac:dyDescent="0.25">
      <c r="A221" s="21" t="s">
        <v>273</v>
      </c>
      <c r="B221" s="13" t="s">
        <v>563</v>
      </c>
      <c r="C221" s="14" t="s">
        <v>78</v>
      </c>
      <c r="D221" s="73" t="s">
        <v>546</v>
      </c>
    </row>
    <row r="222" spans="1:4" x14ac:dyDescent="0.25">
      <c r="A222" s="21" t="s">
        <v>274</v>
      </c>
      <c r="B222" s="13" t="s">
        <v>522</v>
      </c>
      <c r="C222" s="14" t="s">
        <v>80</v>
      </c>
      <c r="D222" s="73" t="s">
        <v>546</v>
      </c>
    </row>
    <row r="223" spans="1:4" x14ac:dyDescent="0.25">
      <c r="A223" s="21" t="s">
        <v>275</v>
      </c>
      <c r="B223" s="13" t="s">
        <v>564</v>
      </c>
      <c r="C223" s="14" t="s">
        <v>82</v>
      </c>
      <c r="D223" s="73" t="s">
        <v>546</v>
      </c>
    </row>
    <row r="224" spans="1:4" x14ac:dyDescent="0.25">
      <c r="A224" s="21" t="s">
        <v>276</v>
      </c>
      <c r="B224" s="13" t="s">
        <v>565</v>
      </c>
      <c r="C224" s="14" t="s">
        <v>84</v>
      </c>
      <c r="D224" s="73" t="s">
        <v>546</v>
      </c>
    </row>
    <row r="225" spans="1:4" x14ac:dyDescent="0.25">
      <c r="A225" s="21" t="s">
        <v>277</v>
      </c>
      <c r="B225" s="13" t="s">
        <v>566</v>
      </c>
      <c r="C225" s="14" t="s">
        <v>86</v>
      </c>
      <c r="D225" s="73" t="s">
        <v>546</v>
      </c>
    </row>
    <row r="226" spans="1:4" x14ac:dyDescent="0.25">
      <c r="A226" s="21" t="s">
        <v>278</v>
      </c>
      <c r="B226" s="13" t="s">
        <v>567</v>
      </c>
      <c r="C226" s="14" t="s">
        <v>88</v>
      </c>
      <c r="D226" s="73" t="s">
        <v>546</v>
      </c>
    </row>
    <row r="227" spans="1:4" x14ac:dyDescent="0.25">
      <c r="A227" s="21" t="s">
        <v>279</v>
      </c>
      <c r="B227" s="13" t="s">
        <v>494</v>
      </c>
      <c r="C227" s="14" t="s">
        <v>22</v>
      </c>
      <c r="D227" s="73" t="s">
        <v>546</v>
      </c>
    </row>
    <row r="228" spans="1:4" x14ac:dyDescent="0.25">
      <c r="A228" s="21" t="s">
        <v>280</v>
      </c>
      <c r="B228" s="13" t="s">
        <v>551</v>
      </c>
      <c r="C228" s="14" t="s">
        <v>24</v>
      </c>
      <c r="D228" s="73" t="s">
        <v>542</v>
      </c>
    </row>
    <row r="229" spans="1:4" x14ac:dyDescent="0.25">
      <c r="A229" s="21" t="s">
        <v>281</v>
      </c>
      <c r="B229" s="13" t="s">
        <v>553</v>
      </c>
      <c r="C229" s="14" t="s">
        <v>30</v>
      </c>
      <c r="D229" s="73" t="s">
        <v>544</v>
      </c>
    </row>
    <row r="230" spans="1:4" x14ac:dyDescent="0.25">
      <c r="A230" s="21" t="s">
        <v>282</v>
      </c>
      <c r="B230" s="13" t="s">
        <v>552</v>
      </c>
      <c r="C230" s="14" t="s">
        <v>26</v>
      </c>
      <c r="D230" s="73" t="s">
        <v>542</v>
      </c>
    </row>
    <row r="231" spans="1:4" x14ac:dyDescent="0.25">
      <c r="A231" s="21" t="s">
        <v>283</v>
      </c>
      <c r="B231" s="13" t="s">
        <v>496</v>
      </c>
      <c r="C231" s="14" t="s">
        <v>28</v>
      </c>
      <c r="D231" s="73" t="s">
        <v>542</v>
      </c>
    </row>
    <row r="232" spans="1:4" x14ac:dyDescent="0.25">
      <c r="A232" s="21" t="s">
        <v>284</v>
      </c>
      <c r="B232" s="13" t="s">
        <v>554</v>
      </c>
      <c r="C232" s="14" t="s">
        <v>32</v>
      </c>
      <c r="D232" s="73" t="s">
        <v>542</v>
      </c>
    </row>
    <row r="233" spans="1:4" x14ac:dyDescent="0.25">
      <c r="A233" s="21" t="s">
        <v>285</v>
      </c>
      <c r="B233" s="13" t="s">
        <v>499</v>
      </c>
      <c r="C233" s="14" t="s">
        <v>34</v>
      </c>
      <c r="D233" s="73" t="s">
        <v>542</v>
      </c>
    </row>
    <row r="234" spans="1:4" x14ac:dyDescent="0.25">
      <c r="A234" s="21" t="s">
        <v>286</v>
      </c>
      <c r="B234" s="13" t="s">
        <v>500</v>
      </c>
      <c r="C234" s="14" t="s">
        <v>36</v>
      </c>
      <c r="D234" s="73" t="s">
        <v>542</v>
      </c>
    </row>
    <row r="235" spans="1:4" x14ac:dyDescent="0.25">
      <c r="A235" s="21" t="s">
        <v>287</v>
      </c>
      <c r="B235" s="13" t="s">
        <v>555</v>
      </c>
      <c r="C235" s="14" t="s">
        <v>38</v>
      </c>
      <c r="D235" s="73" t="s">
        <v>542</v>
      </c>
    </row>
    <row r="236" spans="1:4" x14ac:dyDescent="0.25">
      <c r="A236" s="21" t="s">
        <v>288</v>
      </c>
      <c r="B236" s="13" t="s">
        <v>514</v>
      </c>
      <c r="C236" s="14" t="s">
        <v>40</v>
      </c>
      <c r="D236" s="73" t="s">
        <v>542</v>
      </c>
    </row>
    <row r="237" spans="1:4" x14ac:dyDescent="0.25">
      <c r="A237" s="21" t="s">
        <v>289</v>
      </c>
      <c r="B237" s="13" t="s">
        <v>568</v>
      </c>
      <c r="C237" s="14" t="s">
        <v>90</v>
      </c>
      <c r="D237" s="73" t="s">
        <v>546</v>
      </c>
    </row>
    <row r="238" spans="1:4" x14ac:dyDescent="0.25">
      <c r="A238" s="21" t="s">
        <v>290</v>
      </c>
      <c r="B238" s="13" t="s">
        <v>556</v>
      </c>
      <c r="C238" s="14" t="s">
        <v>42</v>
      </c>
      <c r="D238" s="73" t="s">
        <v>543</v>
      </c>
    </row>
    <row r="239" spans="1:4" x14ac:dyDescent="0.25">
      <c r="A239" s="21" t="s">
        <v>291</v>
      </c>
      <c r="B239" s="13" t="s">
        <v>557</v>
      </c>
      <c r="C239" s="14" t="s">
        <v>44</v>
      </c>
      <c r="D239" s="73" t="s">
        <v>543</v>
      </c>
    </row>
    <row r="240" spans="1:4" x14ac:dyDescent="0.25">
      <c r="A240" s="21" t="s">
        <v>292</v>
      </c>
      <c r="B240" s="13" t="s">
        <v>538</v>
      </c>
      <c r="C240" s="14" t="s">
        <v>46</v>
      </c>
      <c r="D240" s="73" t="s">
        <v>544</v>
      </c>
    </row>
    <row r="241" spans="1:4" x14ac:dyDescent="0.25">
      <c r="A241" s="21" t="s">
        <v>293</v>
      </c>
      <c r="B241" s="13" t="s">
        <v>501</v>
      </c>
      <c r="C241" s="14" t="s">
        <v>48</v>
      </c>
      <c r="D241" s="73" t="s">
        <v>542</v>
      </c>
    </row>
    <row r="242" spans="1:4" x14ac:dyDescent="0.25">
      <c r="A242" s="21" t="s">
        <v>294</v>
      </c>
      <c r="B242" s="13" t="s">
        <v>558</v>
      </c>
      <c r="C242" s="14" t="s">
        <v>52</v>
      </c>
      <c r="D242" s="73" t="s">
        <v>542</v>
      </c>
    </row>
    <row r="243" spans="1:4" x14ac:dyDescent="0.25">
      <c r="A243" s="21" t="s">
        <v>295</v>
      </c>
      <c r="B243" s="13" t="s">
        <v>506</v>
      </c>
      <c r="C243" s="14" t="s">
        <v>54</v>
      </c>
      <c r="D243" s="73" t="s">
        <v>542</v>
      </c>
    </row>
    <row r="244" spans="1:4" x14ac:dyDescent="0.25">
      <c r="A244" s="21" t="s">
        <v>296</v>
      </c>
      <c r="B244" s="13" t="s">
        <v>534</v>
      </c>
      <c r="C244" s="14" t="s">
        <v>56</v>
      </c>
      <c r="D244" s="73" t="s">
        <v>542</v>
      </c>
    </row>
    <row r="245" spans="1:4" x14ac:dyDescent="0.25">
      <c r="A245" s="21" t="s">
        <v>297</v>
      </c>
      <c r="B245" s="13" t="s">
        <v>535</v>
      </c>
      <c r="C245" s="14" t="s">
        <v>56</v>
      </c>
      <c r="D245" s="73" t="s">
        <v>542</v>
      </c>
    </row>
    <row r="246" spans="1:4" x14ac:dyDescent="0.25">
      <c r="A246" s="21" t="s">
        <v>298</v>
      </c>
      <c r="B246" s="13" t="s">
        <v>536</v>
      </c>
      <c r="C246" s="14" t="s">
        <v>56</v>
      </c>
      <c r="D246" s="73" t="s">
        <v>542</v>
      </c>
    </row>
    <row r="247" spans="1:4" x14ac:dyDescent="0.25">
      <c r="A247" s="21" t="s">
        <v>299</v>
      </c>
      <c r="B247" s="13" t="s">
        <v>537</v>
      </c>
      <c r="C247" s="14" t="s">
        <v>60</v>
      </c>
      <c r="D247" s="73" t="s">
        <v>542</v>
      </c>
    </row>
    <row r="248" spans="1:4" x14ac:dyDescent="0.25">
      <c r="A248" s="21" t="s">
        <v>300</v>
      </c>
      <c r="B248" s="13" t="s">
        <v>569</v>
      </c>
      <c r="C248" s="14" t="s">
        <v>92</v>
      </c>
      <c r="D248" s="73" t="s">
        <v>542</v>
      </c>
    </row>
    <row r="249" spans="1:4" x14ac:dyDescent="0.25">
      <c r="A249" s="21" t="s">
        <v>301</v>
      </c>
      <c r="B249" s="13" t="s">
        <v>508</v>
      </c>
      <c r="C249" s="14" t="s">
        <v>50</v>
      </c>
      <c r="D249" s="73" t="s">
        <v>542</v>
      </c>
    </row>
    <row r="250" spans="1:4" x14ac:dyDescent="0.25">
      <c r="A250" s="21" t="s">
        <v>302</v>
      </c>
      <c r="B250" s="13" t="s">
        <v>570</v>
      </c>
      <c r="C250" s="14" t="s">
        <v>94</v>
      </c>
      <c r="D250" s="73" t="s">
        <v>542</v>
      </c>
    </row>
    <row r="251" spans="1:4" x14ac:dyDescent="0.25">
      <c r="A251" s="21" t="s">
        <v>303</v>
      </c>
      <c r="B251" s="13" t="s">
        <v>530</v>
      </c>
      <c r="C251" s="14" t="s">
        <v>96</v>
      </c>
      <c r="D251" s="73" t="s">
        <v>542</v>
      </c>
    </row>
    <row r="252" spans="1:4" x14ac:dyDescent="0.25">
      <c r="A252" s="21" t="s">
        <v>304</v>
      </c>
      <c r="B252" s="13" t="s">
        <v>523</v>
      </c>
      <c r="C252" s="14" t="s">
        <v>62</v>
      </c>
      <c r="D252" s="73" t="s">
        <v>546</v>
      </c>
    </row>
    <row r="253" spans="1:4" x14ac:dyDescent="0.25">
      <c r="A253" s="21" t="s">
        <v>305</v>
      </c>
      <c r="B253" s="13" t="s">
        <v>526</v>
      </c>
      <c r="C253" s="14" t="s">
        <v>64</v>
      </c>
      <c r="D253" s="73" t="s">
        <v>546</v>
      </c>
    </row>
    <row r="254" spans="1:4" x14ac:dyDescent="0.25">
      <c r="A254" s="21" t="s">
        <v>306</v>
      </c>
      <c r="B254" s="13" t="s">
        <v>525</v>
      </c>
      <c r="C254" s="14" t="s">
        <v>66</v>
      </c>
      <c r="D254" s="73" t="s">
        <v>546</v>
      </c>
    </row>
    <row r="255" spans="1:4" x14ac:dyDescent="0.25">
      <c r="A255" s="21" t="s">
        <v>307</v>
      </c>
      <c r="B255" s="13" t="s">
        <v>559</v>
      </c>
      <c r="C255" s="14" t="s">
        <v>68</v>
      </c>
      <c r="D255" s="73" t="s">
        <v>546</v>
      </c>
    </row>
    <row r="256" spans="1:4" x14ac:dyDescent="0.25">
      <c r="A256" s="21" t="s">
        <v>308</v>
      </c>
      <c r="B256" s="13" t="s">
        <v>528</v>
      </c>
      <c r="C256" s="14" t="s">
        <v>70</v>
      </c>
      <c r="D256" s="73" t="s">
        <v>546</v>
      </c>
    </row>
    <row r="257" spans="1:4" x14ac:dyDescent="0.25">
      <c r="A257" s="21" t="s">
        <v>309</v>
      </c>
      <c r="B257" s="13" t="s">
        <v>560</v>
      </c>
      <c r="C257" s="14" t="s">
        <v>72</v>
      </c>
      <c r="D257" s="73" t="s">
        <v>546</v>
      </c>
    </row>
    <row r="258" spans="1:4" x14ac:dyDescent="0.25">
      <c r="A258" s="21" t="s">
        <v>310</v>
      </c>
      <c r="B258" s="13" t="s">
        <v>561</v>
      </c>
      <c r="C258" s="14" t="s">
        <v>74</v>
      </c>
      <c r="D258" s="73" t="s">
        <v>546</v>
      </c>
    </row>
    <row r="259" spans="1:4" x14ac:dyDescent="0.25">
      <c r="A259" s="21" t="s">
        <v>311</v>
      </c>
      <c r="B259" s="13" t="s">
        <v>571</v>
      </c>
      <c r="C259" s="14" t="s">
        <v>98</v>
      </c>
      <c r="D259" s="73" t="s">
        <v>546</v>
      </c>
    </row>
    <row r="260" spans="1:4" ht="15.75" thickBot="1" x14ac:dyDescent="0.3">
      <c r="A260" s="22" t="s">
        <v>312</v>
      </c>
      <c r="B260" s="16" t="s">
        <v>488</v>
      </c>
      <c r="C260" s="17" t="s">
        <v>313</v>
      </c>
      <c r="D260" s="73" t="s">
        <v>542</v>
      </c>
    </row>
    <row r="261" spans="1:4" s="8" customFormat="1" ht="61.5" thickTop="1" thickBot="1" x14ac:dyDescent="0.3">
      <c r="A261" s="29" t="s">
        <v>4</v>
      </c>
      <c r="B261" s="30" t="s">
        <v>5</v>
      </c>
      <c r="C261" s="31" t="s">
        <v>314</v>
      </c>
      <c r="D261" s="7" t="s">
        <v>541</v>
      </c>
    </row>
    <row r="262" spans="1:4" x14ac:dyDescent="0.25">
      <c r="A262" s="26" t="s">
        <v>315</v>
      </c>
      <c r="B262" s="27" t="s">
        <v>582</v>
      </c>
      <c r="C262" s="28" t="s">
        <v>101</v>
      </c>
      <c r="D262" s="73" t="s">
        <v>543</v>
      </c>
    </row>
    <row r="263" spans="1:4" x14ac:dyDescent="0.25">
      <c r="A263" s="21" t="s">
        <v>316</v>
      </c>
      <c r="B263" s="13" t="s">
        <v>583</v>
      </c>
      <c r="C263" s="14" t="s">
        <v>10</v>
      </c>
      <c r="D263" s="73" t="s">
        <v>543</v>
      </c>
    </row>
    <row r="264" spans="1:4" x14ac:dyDescent="0.25">
      <c r="A264" s="21" t="s">
        <v>317</v>
      </c>
      <c r="B264" s="13" t="s">
        <v>584</v>
      </c>
      <c r="C264" s="14" t="s">
        <v>8</v>
      </c>
      <c r="D264" s="73" t="s">
        <v>543</v>
      </c>
    </row>
    <row r="265" spans="1:4" x14ac:dyDescent="0.25">
      <c r="A265" s="21" t="s">
        <v>318</v>
      </c>
      <c r="B265" s="13" t="s">
        <v>562</v>
      </c>
      <c r="C265" s="14" t="s">
        <v>76</v>
      </c>
      <c r="D265" s="73" t="s">
        <v>546</v>
      </c>
    </row>
    <row r="266" spans="1:4" x14ac:dyDescent="0.25">
      <c r="A266" s="21" t="s">
        <v>319</v>
      </c>
      <c r="B266" s="13" t="s">
        <v>550</v>
      </c>
      <c r="C266" s="14" t="s">
        <v>14</v>
      </c>
      <c r="D266" s="73" t="s">
        <v>542</v>
      </c>
    </row>
    <row r="267" spans="1:4" x14ac:dyDescent="0.25">
      <c r="A267" s="21" t="s">
        <v>320</v>
      </c>
      <c r="B267" s="13" t="s">
        <v>574</v>
      </c>
      <c r="C267" s="14" t="s">
        <v>16</v>
      </c>
      <c r="D267" s="73" t="s">
        <v>542</v>
      </c>
    </row>
    <row r="268" spans="1:4" x14ac:dyDescent="0.25">
      <c r="A268" s="21" t="s">
        <v>321</v>
      </c>
      <c r="B268" s="13" t="s">
        <v>498</v>
      </c>
      <c r="C268" s="14" t="s">
        <v>18</v>
      </c>
      <c r="D268" s="73" t="s">
        <v>542</v>
      </c>
    </row>
    <row r="269" spans="1:4" x14ac:dyDescent="0.25">
      <c r="A269" s="21" t="s">
        <v>322</v>
      </c>
      <c r="B269" s="13" t="s">
        <v>484</v>
      </c>
      <c r="C269" s="14" t="s">
        <v>20</v>
      </c>
      <c r="D269" s="73" t="s">
        <v>542</v>
      </c>
    </row>
    <row r="270" spans="1:4" x14ac:dyDescent="0.25">
      <c r="A270" s="21" t="s">
        <v>323</v>
      </c>
      <c r="B270" s="13" t="s">
        <v>563</v>
      </c>
      <c r="C270" s="14" t="s">
        <v>78</v>
      </c>
      <c r="D270" s="73" t="s">
        <v>546</v>
      </c>
    </row>
    <row r="271" spans="1:4" x14ac:dyDescent="0.25">
      <c r="A271" s="21" t="s">
        <v>324</v>
      </c>
      <c r="B271" s="13" t="s">
        <v>522</v>
      </c>
      <c r="C271" s="14" t="s">
        <v>80</v>
      </c>
      <c r="D271" s="73" t="s">
        <v>546</v>
      </c>
    </row>
    <row r="272" spans="1:4" x14ac:dyDescent="0.25">
      <c r="A272" s="21" t="s">
        <v>325</v>
      </c>
      <c r="B272" s="13" t="s">
        <v>564</v>
      </c>
      <c r="C272" s="14" t="s">
        <v>82</v>
      </c>
      <c r="D272" s="73" t="s">
        <v>546</v>
      </c>
    </row>
    <row r="273" spans="1:4" x14ac:dyDescent="0.25">
      <c r="A273" s="21" t="s">
        <v>326</v>
      </c>
      <c r="B273" s="13" t="s">
        <v>565</v>
      </c>
      <c r="C273" s="14" t="s">
        <v>84</v>
      </c>
      <c r="D273" s="73" t="s">
        <v>546</v>
      </c>
    </row>
    <row r="274" spans="1:4" x14ac:dyDescent="0.25">
      <c r="A274" s="21" t="s">
        <v>327</v>
      </c>
      <c r="B274" s="13" t="s">
        <v>566</v>
      </c>
      <c r="C274" s="14" t="s">
        <v>86</v>
      </c>
      <c r="D274" s="73" t="s">
        <v>546</v>
      </c>
    </row>
    <row r="275" spans="1:4" x14ac:dyDescent="0.25">
      <c r="A275" s="21" t="s">
        <v>328</v>
      </c>
      <c r="B275" s="13" t="s">
        <v>567</v>
      </c>
      <c r="C275" s="14" t="s">
        <v>88</v>
      </c>
      <c r="D275" s="73" t="s">
        <v>546</v>
      </c>
    </row>
    <row r="276" spans="1:4" x14ac:dyDescent="0.25">
      <c r="A276" s="21" t="s">
        <v>329</v>
      </c>
      <c r="B276" s="13" t="s">
        <v>494</v>
      </c>
      <c r="C276" s="14" t="s">
        <v>22</v>
      </c>
      <c r="D276" s="73" t="s">
        <v>546</v>
      </c>
    </row>
    <row r="277" spans="1:4" x14ac:dyDescent="0.25">
      <c r="A277" s="21" t="s">
        <v>330</v>
      </c>
      <c r="B277" s="13" t="s">
        <v>551</v>
      </c>
      <c r="C277" s="14" t="s">
        <v>24</v>
      </c>
      <c r="D277" s="73" t="s">
        <v>546</v>
      </c>
    </row>
    <row r="278" spans="1:4" x14ac:dyDescent="0.25">
      <c r="A278" s="21" t="s">
        <v>331</v>
      </c>
      <c r="B278" s="13" t="s">
        <v>553</v>
      </c>
      <c r="C278" s="14" t="s">
        <v>30</v>
      </c>
      <c r="D278" s="73" t="s">
        <v>544</v>
      </c>
    </row>
    <row r="279" spans="1:4" x14ac:dyDescent="0.25">
      <c r="A279" s="21" t="s">
        <v>332</v>
      </c>
      <c r="B279" s="13" t="s">
        <v>552</v>
      </c>
      <c r="C279" s="14" t="s">
        <v>26</v>
      </c>
      <c r="D279" s="73" t="s">
        <v>546</v>
      </c>
    </row>
    <row r="280" spans="1:4" x14ac:dyDescent="0.25">
      <c r="A280" s="21" t="s">
        <v>333</v>
      </c>
      <c r="B280" s="13" t="s">
        <v>496</v>
      </c>
      <c r="C280" s="14" t="s">
        <v>28</v>
      </c>
      <c r="D280" s="73" t="s">
        <v>542</v>
      </c>
    </row>
    <row r="281" spans="1:4" x14ac:dyDescent="0.25">
      <c r="A281" s="21" t="s">
        <v>334</v>
      </c>
      <c r="B281" s="13" t="s">
        <v>554</v>
      </c>
      <c r="C281" s="14" t="s">
        <v>32</v>
      </c>
      <c r="D281" s="73" t="s">
        <v>542</v>
      </c>
    </row>
    <row r="282" spans="1:4" x14ac:dyDescent="0.25">
      <c r="A282" s="21" t="s">
        <v>335</v>
      </c>
      <c r="B282" s="13" t="s">
        <v>499</v>
      </c>
      <c r="C282" s="14" t="s">
        <v>34</v>
      </c>
      <c r="D282" s="73" t="s">
        <v>542</v>
      </c>
    </row>
    <row r="283" spans="1:4" x14ac:dyDescent="0.25">
      <c r="A283" s="21" t="s">
        <v>336</v>
      </c>
      <c r="B283" s="13" t="s">
        <v>555</v>
      </c>
      <c r="C283" s="14" t="s">
        <v>38</v>
      </c>
      <c r="D283" s="73" t="s">
        <v>546</v>
      </c>
    </row>
    <row r="284" spans="1:4" x14ac:dyDescent="0.25">
      <c r="A284" s="21" t="s">
        <v>337</v>
      </c>
      <c r="B284" s="13" t="s">
        <v>514</v>
      </c>
      <c r="C284" s="14" t="s">
        <v>40</v>
      </c>
      <c r="D284" s="73" t="s">
        <v>546</v>
      </c>
    </row>
    <row r="285" spans="1:4" x14ac:dyDescent="0.25">
      <c r="A285" s="21" t="s">
        <v>338</v>
      </c>
      <c r="B285" s="13" t="s">
        <v>568</v>
      </c>
      <c r="C285" s="14" t="s">
        <v>90</v>
      </c>
      <c r="D285" s="73" t="s">
        <v>546</v>
      </c>
    </row>
    <row r="286" spans="1:4" x14ac:dyDescent="0.25">
      <c r="A286" s="21" t="s">
        <v>339</v>
      </c>
      <c r="B286" s="13" t="s">
        <v>557</v>
      </c>
      <c r="C286" s="14" t="s">
        <v>42</v>
      </c>
      <c r="D286" s="73" t="s">
        <v>543</v>
      </c>
    </row>
    <row r="287" spans="1:4" x14ac:dyDescent="0.25">
      <c r="A287" s="21" t="s">
        <v>340</v>
      </c>
      <c r="B287" s="13" t="s">
        <v>539</v>
      </c>
      <c r="C287" s="14" t="s">
        <v>46</v>
      </c>
      <c r="D287" s="73" t="s">
        <v>544</v>
      </c>
    </row>
    <row r="288" spans="1:4" x14ac:dyDescent="0.25">
      <c r="A288" s="21" t="s">
        <v>341</v>
      </c>
      <c r="B288" s="13" t="s">
        <v>501</v>
      </c>
      <c r="C288" s="14" t="s">
        <v>48</v>
      </c>
      <c r="D288" s="73" t="s">
        <v>542</v>
      </c>
    </row>
    <row r="289" spans="1:4" x14ac:dyDescent="0.25">
      <c r="A289" s="21" t="s">
        <v>342</v>
      </c>
      <c r="B289" s="13" t="s">
        <v>585</v>
      </c>
      <c r="C289" s="14" t="s">
        <v>124</v>
      </c>
      <c r="D289" s="73" t="s">
        <v>542</v>
      </c>
    </row>
    <row r="290" spans="1:4" x14ac:dyDescent="0.25">
      <c r="A290" s="21" t="s">
        <v>343</v>
      </c>
      <c r="B290" s="13" t="s">
        <v>586</v>
      </c>
      <c r="C290" s="14" t="s">
        <v>126</v>
      </c>
      <c r="D290" s="73" t="s">
        <v>542</v>
      </c>
    </row>
    <row r="291" spans="1:4" x14ac:dyDescent="0.25">
      <c r="A291" s="21" t="s">
        <v>344</v>
      </c>
      <c r="B291" s="13" t="s">
        <v>512</v>
      </c>
      <c r="C291" s="14" t="s">
        <v>345</v>
      </c>
      <c r="D291" s="73" t="s">
        <v>542</v>
      </c>
    </row>
    <row r="292" spans="1:4" x14ac:dyDescent="0.25">
      <c r="A292" s="21" t="s">
        <v>346</v>
      </c>
      <c r="B292" s="13" t="s">
        <v>516</v>
      </c>
      <c r="C292" s="14" t="s">
        <v>347</v>
      </c>
      <c r="D292" s="73" t="s">
        <v>542</v>
      </c>
    </row>
    <row r="293" spans="1:4" x14ac:dyDescent="0.25">
      <c r="A293" s="21" t="s">
        <v>348</v>
      </c>
      <c r="B293" s="13" t="s">
        <v>587</v>
      </c>
      <c r="C293" s="14" t="s">
        <v>349</v>
      </c>
      <c r="D293" s="73" t="s">
        <v>542</v>
      </c>
    </row>
    <row r="294" spans="1:4" x14ac:dyDescent="0.25">
      <c r="A294" s="21" t="s">
        <v>350</v>
      </c>
      <c r="B294" s="13" t="s">
        <v>508</v>
      </c>
      <c r="C294" s="14" t="s">
        <v>50</v>
      </c>
      <c r="D294" s="73" t="s">
        <v>542</v>
      </c>
    </row>
    <row r="295" spans="1:4" x14ac:dyDescent="0.25">
      <c r="A295" s="21" t="s">
        <v>351</v>
      </c>
      <c r="B295" s="13" t="s">
        <v>570</v>
      </c>
      <c r="C295" s="14" t="s">
        <v>94</v>
      </c>
      <c r="D295" s="73" t="s">
        <v>542</v>
      </c>
    </row>
    <row r="296" spans="1:4" x14ac:dyDescent="0.25">
      <c r="A296" s="21" t="s">
        <v>352</v>
      </c>
      <c r="B296" s="13" t="s">
        <v>530</v>
      </c>
      <c r="C296" s="14" t="s">
        <v>96</v>
      </c>
      <c r="D296" s="73" t="s">
        <v>546</v>
      </c>
    </row>
    <row r="297" spans="1:4" x14ac:dyDescent="0.25">
      <c r="A297" s="21" t="s">
        <v>353</v>
      </c>
      <c r="B297" s="13" t="s">
        <v>523</v>
      </c>
      <c r="C297" s="14" t="s">
        <v>62</v>
      </c>
      <c r="D297" s="73" t="s">
        <v>546</v>
      </c>
    </row>
    <row r="298" spans="1:4" x14ac:dyDescent="0.25">
      <c r="A298" s="21" t="s">
        <v>354</v>
      </c>
      <c r="B298" s="13" t="s">
        <v>526</v>
      </c>
      <c r="C298" s="14" t="s">
        <v>64</v>
      </c>
      <c r="D298" s="73" t="s">
        <v>546</v>
      </c>
    </row>
    <row r="299" spans="1:4" x14ac:dyDescent="0.25">
      <c r="A299" s="21" t="s">
        <v>355</v>
      </c>
      <c r="B299" s="13" t="s">
        <v>525</v>
      </c>
      <c r="C299" s="14" t="s">
        <v>66</v>
      </c>
      <c r="D299" s="73" t="s">
        <v>546</v>
      </c>
    </row>
    <row r="300" spans="1:4" x14ac:dyDescent="0.25">
      <c r="A300" s="21" t="s">
        <v>356</v>
      </c>
      <c r="B300" s="13" t="s">
        <v>559</v>
      </c>
      <c r="C300" s="14" t="s">
        <v>68</v>
      </c>
      <c r="D300" s="73" t="s">
        <v>546</v>
      </c>
    </row>
    <row r="301" spans="1:4" x14ac:dyDescent="0.25">
      <c r="A301" s="21" t="s">
        <v>357</v>
      </c>
      <c r="B301" s="13" t="s">
        <v>588</v>
      </c>
      <c r="C301" s="14" t="s">
        <v>358</v>
      </c>
      <c r="D301" s="73" t="s">
        <v>546</v>
      </c>
    </row>
    <row r="302" spans="1:4" x14ac:dyDescent="0.25">
      <c r="A302" s="21" t="s">
        <v>359</v>
      </c>
      <c r="B302" s="13" t="s">
        <v>589</v>
      </c>
      <c r="C302" s="14" t="s">
        <v>360</v>
      </c>
      <c r="D302" s="73" t="s">
        <v>546</v>
      </c>
    </row>
    <row r="303" spans="1:4" x14ac:dyDescent="0.25">
      <c r="A303" s="21" t="s">
        <v>361</v>
      </c>
      <c r="B303" s="13" t="s">
        <v>590</v>
      </c>
      <c r="C303" s="14" t="s">
        <v>360</v>
      </c>
      <c r="D303" s="73" t="s">
        <v>546</v>
      </c>
    </row>
    <row r="304" spans="1:4" ht="15.75" thickBot="1" x14ac:dyDescent="0.3">
      <c r="A304" s="22" t="s">
        <v>362</v>
      </c>
      <c r="B304" s="16" t="s">
        <v>571</v>
      </c>
      <c r="C304" s="17" t="s">
        <v>98</v>
      </c>
      <c r="D304" s="73" t="s">
        <v>546</v>
      </c>
    </row>
    <row r="305" spans="1:4" s="8" customFormat="1" ht="61.5" thickTop="1" thickBot="1" x14ac:dyDescent="0.3">
      <c r="A305" s="29" t="s">
        <v>4</v>
      </c>
      <c r="B305" s="30" t="s">
        <v>5</v>
      </c>
      <c r="C305" s="31" t="s">
        <v>363</v>
      </c>
      <c r="D305" s="75" t="s">
        <v>541</v>
      </c>
    </row>
    <row r="306" spans="1:4" x14ac:dyDescent="0.25">
      <c r="A306" s="32" t="s">
        <v>364</v>
      </c>
      <c r="B306" s="10" t="s">
        <v>582</v>
      </c>
      <c r="C306" s="11" t="s">
        <v>101</v>
      </c>
      <c r="D306" s="73" t="s">
        <v>543</v>
      </c>
    </row>
    <row r="307" spans="1:4" x14ac:dyDescent="0.25">
      <c r="A307" s="21" t="s">
        <v>365</v>
      </c>
      <c r="B307" s="13" t="s">
        <v>584</v>
      </c>
      <c r="C307" s="14" t="s">
        <v>8</v>
      </c>
      <c r="D307" s="73" t="s">
        <v>543</v>
      </c>
    </row>
    <row r="308" spans="1:4" x14ac:dyDescent="0.25">
      <c r="A308" s="21" t="s">
        <v>366</v>
      </c>
      <c r="B308" s="13" t="s">
        <v>562</v>
      </c>
      <c r="C308" s="14" t="s">
        <v>76</v>
      </c>
      <c r="D308" s="73" t="s">
        <v>546</v>
      </c>
    </row>
    <row r="309" spans="1:4" x14ac:dyDescent="0.25">
      <c r="A309" s="21" t="s">
        <v>367</v>
      </c>
      <c r="B309" s="13" t="s">
        <v>550</v>
      </c>
      <c r="C309" s="14" t="s">
        <v>14</v>
      </c>
      <c r="D309" s="73" t="s">
        <v>542</v>
      </c>
    </row>
    <row r="310" spans="1:4" x14ac:dyDescent="0.25">
      <c r="A310" s="21" t="s">
        <v>368</v>
      </c>
      <c r="B310" s="13" t="s">
        <v>574</v>
      </c>
      <c r="C310" s="14" t="s">
        <v>16</v>
      </c>
      <c r="D310" s="73" t="s">
        <v>542</v>
      </c>
    </row>
    <row r="311" spans="1:4" x14ac:dyDescent="0.25">
      <c r="A311" s="21" t="s">
        <v>369</v>
      </c>
      <c r="B311" s="13" t="s">
        <v>498</v>
      </c>
      <c r="C311" s="14" t="s">
        <v>18</v>
      </c>
      <c r="D311" s="73" t="s">
        <v>542</v>
      </c>
    </row>
    <row r="312" spans="1:4" x14ac:dyDescent="0.25">
      <c r="A312" s="21" t="s">
        <v>370</v>
      </c>
      <c r="B312" s="13" t="s">
        <v>484</v>
      </c>
      <c r="C312" s="14" t="s">
        <v>20</v>
      </c>
      <c r="D312" s="73" t="s">
        <v>542</v>
      </c>
    </row>
    <row r="313" spans="1:4" x14ac:dyDescent="0.25">
      <c r="A313" s="21" t="s">
        <v>371</v>
      </c>
      <c r="B313" s="13" t="s">
        <v>563</v>
      </c>
      <c r="C313" s="14" t="s">
        <v>78</v>
      </c>
      <c r="D313" s="73" t="s">
        <v>546</v>
      </c>
    </row>
    <row r="314" spans="1:4" x14ac:dyDescent="0.25">
      <c r="A314" s="21" t="s">
        <v>372</v>
      </c>
      <c r="B314" s="13" t="s">
        <v>522</v>
      </c>
      <c r="C314" s="14" t="s">
        <v>80</v>
      </c>
      <c r="D314" s="73" t="s">
        <v>546</v>
      </c>
    </row>
    <row r="315" spans="1:4" x14ac:dyDescent="0.25">
      <c r="A315" s="21" t="s">
        <v>373</v>
      </c>
      <c r="B315" s="13" t="s">
        <v>564</v>
      </c>
      <c r="C315" s="14" t="s">
        <v>82</v>
      </c>
      <c r="D315" s="73" t="s">
        <v>546</v>
      </c>
    </row>
    <row r="316" spans="1:4" x14ac:dyDescent="0.25">
      <c r="A316" s="21" t="s">
        <v>374</v>
      </c>
      <c r="B316" s="13" t="s">
        <v>565</v>
      </c>
      <c r="C316" s="14" t="s">
        <v>84</v>
      </c>
      <c r="D316" s="73" t="s">
        <v>546</v>
      </c>
    </row>
    <row r="317" spans="1:4" x14ac:dyDescent="0.25">
      <c r="A317" s="21" t="s">
        <v>375</v>
      </c>
      <c r="B317" s="13" t="s">
        <v>566</v>
      </c>
      <c r="C317" s="14" t="s">
        <v>86</v>
      </c>
      <c r="D317" s="73" t="s">
        <v>546</v>
      </c>
    </row>
    <row r="318" spans="1:4" x14ac:dyDescent="0.25">
      <c r="A318" s="21" t="s">
        <v>376</v>
      </c>
      <c r="B318" s="13" t="s">
        <v>567</v>
      </c>
      <c r="C318" s="14" t="s">
        <v>88</v>
      </c>
      <c r="D318" s="73" t="s">
        <v>546</v>
      </c>
    </row>
    <row r="319" spans="1:4" x14ac:dyDescent="0.25">
      <c r="A319" s="21" t="s">
        <v>377</v>
      </c>
      <c r="B319" s="13" t="s">
        <v>494</v>
      </c>
      <c r="C319" s="14" t="s">
        <v>22</v>
      </c>
      <c r="D319" s="73" t="s">
        <v>546</v>
      </c>
    </row>
    <row r="320" spans="1:4" x14ac:dyDescent="0.25">
      <c r="A320" s="21" t="s">
        <v>378</v>
      </c>
      <c r="B320" s="13" t="s">
        <v>551</v>
      </c>
      <c r="C320" s="14" t="s">
        <v>24</v>
      </c>
      <c r="D320" s="73" t="s">
        <v>546</v>
      </c>
    </row>
    <row r="321" spans="1:4" x14ac:dyDescent="0.25">
      <c r="A321" s="21" t="s">
        <v>379</v>
      </c>
      <c r="B321" s="13" t="s">
        <v>553</v>
      </c>
      <c r="C321" s="14" t="s">
        <v>30</v>
      </c>
      <c r="D321" s="73" t="s">
        <v>544</v>
      </c>
    </row>
    <row r="322" spans="1:4" x14ac:dyDescent="0.25">
      <c r="A322" s="21" t="s">
        <v>380</v>
      </c>
      <c r="B322" s="13" t="s">
        <v>552</v>
      </c>
      <c r="C322" s="14" t="s">
        <v>26</v>
      </c>
      <c r="D322" s="73" t="s">
        <v>546</v>
      </c>
    </row>
    <row r="323" spans="1:4" x14ac:dyDescent="0.25">
      <c r="A323" s="21" t="s">
        <v>381</v>
      </c>
      <c r="B323" s="13" t="s">
        <v>496</v>
      </c>
      <c r="C323" s="14" t="s">
        <v>28</v>
      </c>
      <c r="D323" s="73" t="s">
        <v>542</v>
      </c>
    </row>
    <row r="324" spans="1:4" x14ac:dyDescent="0.25">
      <c r="A324" s="21" t="s">
        <v>382</v>
      </c>
      <c r="B324" s="13" t="s">
        <v>554</v>
      </c>
      <c r="C324" s="14" t="s">
        <v>32</v>
      </c>
      <c r="D324" s="73" t="s">
        <v>542</v>
      </c>
    </row>
    <row r="325" spans="1:4" x14ac:dyDescent="0.25">
      <c r="A325" s="21" t="s">
        <v>383</v>
      </c>
      <c r="B325" s="13" t="s">
        <v>499</v>
      </c>
      <c r="C325" s="14" t="s">
        <v>34</v>
      </c>
      <c r="D325" s="73" t="s">
        <v>542</v>
      </c>
    </row>
    <row r="326" spans="1:4" x14ac:dyDescent="0.25">
      <c r="A326" s="21" t="s">
        <v>384</v>
      </c>
      <c r="B326" s="13" t="s">
        <v>555</v>
      </c>
      <c r="C326" s="14" t="s">
        <v>38</v>
      </c>
      <c r="D326" s="73" t="s">
        <v>546</v>
      </c>
    </row>
    <row r="327" spans="1:4" x14ac:dyDescent="0.25">
      <c r="A327" s="21" t="s">
        <v>385</v>
      </c>
      <c r="B327" s="13" t="s">
        <v>514</v>
      </c>
      <c r="C327" s="14" t="s">
        <v>40</v>
      </c>
      <c r="D327" s="73" t="s">
        <v>546</v>
      </c>
    </row>
    <row r="328" spans="1:4" x14ac:dyDescent="0.25">
      <c r="A328" s="21" t="s">
        <v>386</v>
      </c>
      <c r="B328" s="13" t="s">
        <v>568</v>
      </c>
      <c r="C328" s="14" t="s">
        <v>90</v>
      </c>
      <c r="D328" s="73" t="s">
        <v>546</v>
      </c>
    </row>
    <row r="329" spans="1:4" x14ac:dyDescent="0.25">
      <c r="A329" s="21" t="s">
        <v>387</v>
      </c>
      <c r="B329" s="13" t="s">
        <v>539</v>
      </c>
      <c r="C329" s="14" t="s">
        <v>46</v>
      </c>
      <c r="D329" s="73" t="s">
        <v>544</v>
      </c>
    </row>
    <row r="330" spans="1:4" x14ac:dyDescent="0.25">
      <c r="A330" s="21" t="s">
        <v>388</v>
      </c>
      <c r="B330" s="13" t="s">
        <v>501</v>
      </c>
      <c r="C330" s="14" t="s">
        <v>48</v>
      </c>
      <c r="D330" s="73" t="s">
        <v>542</v>
      </c>
    </row>
    <row r="331" spans="1:4" x14ac:dyDescent="0.25">
      <c r="A331" s="21" t="s">
        <v>389</v>
      </c>
      <c r="B331" s="13" t="s">
        <v>585</v>
      </c>
      <c r="C331" s="14" t="s">
        <v>124</v>
      </c>
      <c r="D331" s="73" t="s">
        <v>542</v>
      </c>
    </row>
    <row r="332" spans="1:4" x14ac:dyDescent="0.25">
      <c r="A332" s="21" t="s">
        <v>390</v>
      </c>
      <c r="B332" s="13" t="s">
        <v>586</v>
      </c>
      <c r="C332" s="14" t="s">
        <v>126</v>
      </c>
      <c r="D332" s="73" t="s">
        <v>542</v>
      </c>
    </row>
    <row r="333" spans="1:4" x14ac:dyDescent="0.25">
      <c r="A333" s="21" t="s">
        <v>391</v>
      </c>
      <c r="B333" s="13" t="s">
        <v>512</v>
      </c>
      <c r="C333" s="14" t="s">
        <v>345</v>
      </c>
      <c r="D333" s="73" t="s">
        <v>542</v>
      </c>
    </row>
    <row r="334" spans="1:4" x14ac:dyDescent="0.25">
      <c r="A334" s="21" t="s">
        <v>392</v>
      </c>
      <c r="B334" s="13" t="s">
        <v>516</v>
      </c>
      <c r="C334" s="14" t="s">
        <v>347</v>
      </c>
      <c r="D334" s="73" t="s">
        <v>542</v>
      </c>
    </row>
    <row r="335" spans="1:4" x14ac:dyDescent="0.25">
      <c r="A335" s="21" t="s">
        <v>393</v>
      </c>
      <c r="B335" s="13" t="s">
        <v>587</v>
      </c>
      <c r="C335" s="14" t="s">
        <v>349</v>
      </c>
      <c r="D335" s="73" t="s">
        <v>542</v>
      </c>
    </row>
    <row r="336" spans="1:4" x14ac:dyDescent="0.25">
      <c r="A336" s="21" t="s">
        <v>394</v>
      </c>
      <c r="B336" s="13" t="s">
        <v>508</v>
      </c>
      <c r="C336" s="14" t="s">
        <v>50</v>
      </c>
      <c r="D336" s="73" t="s">
        <v>542</v>
      </c>
    </row>
    <row r="337" spans="1:4" x14ac:dyDescent="0.25">
      <c r="A337" s="21" t="s">
        <v>395</v>
      </c>
      <c r="B337" s="13" t="s">
        <v>570</v>
      </c>
      <c r="C337" s="14" t="s">
        <v>94</v>
      </c>
      <c r="D337" s="73" t="s">
        <v>546</v>
      </c>
    </row>
    <row r="338" spans="1:4" x14ac:dyDescent="0.25">
      <c r="A338" s="21" t="s">
        <v>396</v>
      </c>
      <c r="B338" s="13" t="s">
        <v>530</v>
      </c>
      <c r="C338" s="14" t="s">
        <v>96</v>
      </c>
      <c r="D338" s="73" t="s">
        <v>546</v>
      </c>
    </row>
    <row r="339" spans="1:4" x14ac:dyDescent="0.25">
      <c r="A339" s="21" t="s">
        <v>397</v>
      </c>
      <c r="B339" s="13" t="s">
        <v>523</v>
      </c>
      <c r="C339" s="14" t="s">
        <v>62</v>
      </c>
      <c r="D339" s="73" t="s">
        <v>546</v>
      </c>
    </row>
    <row r="340" spans="1:4" x14ac:dyDescent="0.25">
      <c r="A340" s="21" t="s">
        <v>398</v>
      </c>
      <c r="B340" s="13" t="s">
        <v>526</v>
      </c>
      <c r="C340" s="14" t="s">
        <v>64</v>
      </c>
      <c r="D340" s="73" t="s">
        <v>546</v>
      </c>
    </row>
    <row r="341" spans="1:4" x14ac:dyDescent="0.25">
      <c r="A341" s="21" t="s">
        <v>399</v>
      </c>
      <c r="B341" s="13" t="s">
        <v>525</v>
      </c>
      <c r="C341" s="14" t="s">
        <v>66</v>
      </c>
      <c r="D341" s="73" t="s">
        <v>546</v>
      </c>
    </row>
    <row r="342" spans="1:4" x14ac:dyDescent="0.25">
      <c r="A342" s="21" t="s">
        <v>400</v>
      </c>
      <c r="B342" s="13" t="s">
        <v>559</v>
      </c>
      <c r="C342" s="14" t="s">
        <v>68</v>
      </c>
      <c r="D342" s="73" t="s">
        <v>546</v>
      </c>
    </row>
    <row r="343" spans="1:4" x14ac:dyDescent="0.25">
      <c r="A343" s="21" t="s">
        <v>401</v>
      </c>
      <c r="B343" s="13" t="s">
        <v>517</v>
      </c>
      <c r="C343" s="14" t="s">
        <v>402</v>
      </c>
      <c r="D343" s="73" t="s">
        <v>546</v>
      </c>
    </row>
    <row r="344" spans="1:4" ht="15.75" thickBot="1" x14ac:dyDescent="0.3">
      <c r="A344" s="22" t="s">
        <v>403</v>
      </c>
      <c r="B344" s="16" t="s">
        <v>571</v>
      </c>
      <c r="C344" s="17" t="s">
        <v>98</v>
      </c>
      <c r="D344" s="74" t="s">
        <v>546</v>
      </c>
    </row>
    <row r="345" spans="1:4" ht="15.75" thickTop="1" x14ac:dyDescent="0.25"/>
  </sheetData>
  <mergeCells count="1">
    <mergeCell ref="A1:B1"/>
  </mergeCells>
  <pageMargins left="0.7" right="0.7" top="0.75" bottom="0.75" header="0.3" footer="0.3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2" sqref="A2:H4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66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445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420</v>
      </c>
      <c r="G6" s="114" t="s">
        <v>420</v>
      </c>
      <c r="H6" s="114" t="s">
        <v>420</v>
      </c>
    </row>
    <row r="7" spans="1:8" ht="30" x14ac:dyDescent="0.25">
      <c r="A7" s="116"/>
      <c r="B7" s="116"/>
      <c r="C7" s="61" t="s">
        <v>446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Listesi'!A306</f>
        <v>GSL-1</v>
      </c>
      <c r="B8" s="63" t="str">
        <f>'İhtiyaç Listesi'!B306</f>
        <v xml:space="preserve">ÇİFT KİŞİLİK SIRA VE SANDALYE </v>
      </c>
      <c r="C8" s="64">
        <v>165</v>
      </c>
      <c r="D8" s="64" t="s">
        <v>424</v>
      </c>
      <c r="E8" s="63" t="s">
        <v>420</v>
      </c>
      <c r="F8" s="64" t="s">
        <v>426</v>
      </c>
      <c r="G8" s="65" t="s">
        <v>444</v>
      </c>
    </row>
    <row r="9" spans="1:8" s="63" customFormat="1" x14ac:dyDescent="0.25">
      <c r="A9" s="63" t="str">
        <f>'İhtiyaç Listesi'!A307</f>
        <v>GSL-2</v>
      </c>
      <c r="B9" s="63" t="str">
        <f>'İhtiyaç Listesi'!B307</f>
        <v>TEK KİŞİLİK TRAPEZ SIRA VE SANDALYE</v>
      </c>
      <c r="C9" s="64">
        <v>42</v>
      </c>
      <c r="D9" s="64" t="s">
        <v>424</v>
      </c>
      <c r="E9" s="63" t="s">
        <v>420</v>
      </c>
      <c r="F9" s="64" t="s">
        <v>426</v>
      </c>
      <c r="G9" s="65" t="s">
        <v>444</v>
      </c>
    </row>
    <row r="10" spans="1:8" s="63" customFormat="1" x14ac:dyDescent="0.25">
      <c r="A10" s="63" t="str">
        <f>'İhtiyaç Listesi'!A308</f>
        <v>GSL-3</v>
      </c>
      <c r="B10" s="63" t="str">
        <f>'İhtiyaç Listesi'!B308</f>
        <v>LAMİNAT YAZI TAHTASI</v>
      </c>
      <c r="C10" s="64">
        <v>19</v>
      </c>
      <c r="D10" s="64" t="s">
        <v>424</v>
      </c>
      <c r="E10" s="63" t="s">
        <v>420</v>
      </c>
      <c r="F10" s="64" t="s">
        <v>426</v>
      </c>
      <c r="G10" s="65" t="s">
        <v>444</v>
      </c>
    </row>
    <row r="11" spans="1:8" s="63" customFormat="1" x14ac:dyDescent="0.25">
      <c r="A11" s="63" t="str">
        <f>'İhtiyaç Listesi'!A309</f>
        <v>GSL-4</v>
      </c>
      <c r="B11" s="63" t="str">
        <f>'İhtiyaç Listesi'!B309</f>
        <v>ÖĞRETMEN KÜRSÜSÜ (MASA)</v>
      </c>
      <c r="C11" s="64">
        <v>24</v>
      </c>
      <c r="D11" s="64" t="s">
        <v>424</v>
      </c>
      <c r="E11" s="63" t="s">
        <v>420</v>
      </c>
      <c r="F11" s="64" t="s">
        <v>426</v>
      </c>
      <c r="G11" s="65" t="s">
        <v>444</v>
      </c>
    </row>
    <row r="12" spans="1:8" s="63" customFormat="1" x14ac:dyDescent="0.25">
      <c r="A12" s="63" t="str">
        <f>'İhtiyaç Listesi'!A310</f>
        <v>GSL-5</v>
      </c>
      <c r="B12" s="63" t="str">
        <f>'İhtiyaç Listesi'!B310</f>
        <v>ÖĞRETMEN SANDALYESİ</v>
      </c>
      <c r="C12" s="64">
        <v>60</v>
      </c>
      <c r="D12" s="64" t="s">
        <v>424</v>
      </c>
      <c r="E12" s="63" t="s">
        <v>420</v>
      </c>
      <c r="F12" s="64" t="s">
        <v>426</v>
      </c>
      <c r="G12" s="65" t="s">
        <v>444</v>
      </c>
    </row>
    <row r="13" spans="1:8" s="63" customFormat="1" x14ac:dyDescent="0.25">
      <c r="A13" s="63" t="str">
        <f>'İhtiyaç Listesi'!A311</f>
        <v>GSL-6</v>
      </c>
      <c r="B13" s="63" t="str">
        <f>'İhtiyaç Listesi'!B311</f>
        <v>CAMLI DOSYA DOLABI</v>
      </c>
      <c r="C13" s="64">
        <v>8</v>
      </c>
      <c r="D13" s="64" t="s">
        <v>424</v>
      </c>
      <c r="E13" s="63" t="s">
        <v>420</v>
      </c>
      <c r="F13" s="64" t="s">
        <v>426</v>
      </c>
      <c r="G13" s="65" t="s">
        <v>444</v>
      </c>
    </row>
    <row r="14" spans="1:8" s="63" customFormat="1" x14ac:dyDescent="0.25">
      <c r="A14" s="63" t="str">
        <f>'İhtiyaç Listesi'!A312</f>
        <v>GSL-7</v>
      </c>
      <c r="B14" s="63" t="str">
        <f>'İhtiyaç Listesi'!B312</f>
        <v>LAMİNAT DOSYA DOLABI</v>
      </c>
      <c r="C14" s="64">
        <v>52</v>
      </c>
      <c r="D14" s="64" t="s">
        <v>424</v>
      </c>
      <c r="E14" s="63" t="s">
        <v>420</v>
      </c>
      <c r="F14" s="64" t="s">
        <v>426</v>
      </c>
      <c r="G14" s="65" t="s">
        <v>444</v>
      </c>
    </row>
    <row r="15" spans="1:8" s="63" customFormat="1" x14ac:dyDescent="0.25">
      <c r="A15" s="63" t="str">
        <f>'İhtiyaç Listesi'!A313</f>
        <v>GSL-8</v>
      </c>
      <c r="B15" s="63" t="str">
        <f>'İhtiyaç Listesi'!B313</f>
        <v xml:space="preserve">METAL ÇÖP KOVASI </v>
      </c>
      <c r="C15" s="64">
        <v>23</v>
      </c>
      <c r="D15" s="64" t="s">
        <v>424</v>
      </c>
      <c r="E15" s="63" t="s">
        <v>420</v>
      </c>
      <c r="F15" s="64" t="s">
        <v>426</v>
      </c>
      <c r="G15" s="65" t="s">
        <v>444</v>
      </c>
    </row>
    <row r="16" spans="1:8" s="63" customFormat="1" x14ac:dyDescent="0.25">
      <c r="A16" s="63" t="str">
        <f>'İhtiyaç Listesi'!A314</f>
        <v>GSL-9</v>
      </c>
      <c r="B16" s="63" t="str">
        <f>'İhtiyaç Listesi'!B314</f>
        <v>RAHLE</v>
      </c>
      <c r="C16" s="64">
        <v>4</v>
      </c>
      <c r="D16" s="64" t="s">
        <v>424</v>
      </c>
      <c r="E16" s="63" t="s">
        <v>420</v>
      </c>
      <c r="F16" s="64" t="s">
        <v>426</v>
      </c>
      <c r="G16" s="65" t="s">
        <v>444</v>
      </c>
    </row>
    <row r="17" spans="1:7" s="63" customFormat="1" x14ac:dyDescent="0.25">
      <c r="A17" s="63" t="str">
        <f>'İhtiyaç Listesi'!A315</f>
        <v>GSL-10</v>
      </c>
      <c r="B17" s="63" t="str">
        <f>'İhtiyaç Listesi'!B315</f>
        <v>WC FIRÇA (ALAFRANKA KABİN BAŞINA)</v>
      </c>
      <c r="C17" s="64">
        <v>74</v>
      </c>
      <c r="D17" s="64" t="s">
        <v>424</v>
      </c>
      <c r="E17" s="63" t="s">
        <v>420</v>
      </c>
      <c r="F17" s="64" t="s">
        <v>426</v>
      </c>
      <c r="G17" s="65" t="s">
        <v>444</v>
      </c>
    </row>
    <row r="18" spans="1:7" s="63" customFormat="1" x14ac:dyDescent="0.25">
      <c r="A18" s="63" t="str">
        <f>'İhtiyaç Listesi'!A316</f>
        <v>GSL-11</v>
      </c>
      <c r="B18" s="63" t="str">
        <f>'İhtiyaç Listesi'!B316</f>
        <v>KÜÇÜK BOY ÇÖP KOVASI (KABİN İÇİ)</v>
      </c>
      <c r="C18" s="64">
        <v>74</v>
      </c>
      <c r="D18" s="64" t="s">
        <v>424</v>
      </c>
      <c r="E18" s="63" t="s">
        <v>420</v>
      </c>
      <c r="F18" s="64" t="s">
        <v>426</v>
      </c>
      <c r="G18" s="65" t="s">
        <v>444</v>
      </c>
    </row>
    <row r="19" spans="1:7" s="63" customFormat="1" x14ac:dyDescent="0.25">
      <c r="A19" s="63" t="str">
        <f>'İhtiyaç Listesi'!A317</f>
        <v>GSL-12</v>
      </c>
      <c r="B19" s="63" t="str">
        <f>'İhtiyaç Listesi'!B317</f>
        <v>BÜYÜK BOY ÇÖP KOVASI</v>
      </c>
      <c r="C19" s="64">
        <v>60</v>
      </c>
      <c r="D19" s="64" t="s">
        <v>424</v>
      </c>
      <c r="E19" s="63" t="s">
        <v>420</v>
      </c>
      <c r="F19" s="64" t="s">
        <v>426</v>
      </c>
      <c r="G19" s="65" t="s">
        <v>444</v>
      </c>
    </row>
    <row r="20" spans="1:7" s="63" customFormat="1" x14ac:dyDescent="0.25">
      <c r="A20" s="63" t="str">
        <f>'İhtiyaç Listesi'!A318</f>
        <v>GSL-13</v>
      </c>
      <c r="B20" s="63" t="str">
        <f>'İhtiyaç Listesi'!B318</f>
        <v>AÇIK RAFLI SİSTEM</v>
      </c>
      <c r="C20" s="64">
        <v>5</v>
      </c>
      <c r="D20" s="64" t="s">
        <v>424</v>
      </c>
      <c r="E20" s="63" t="s">
        <v>420</v>
      </c>
      <c r="F20" s="64" t="s">
        <v>426</v>
      </c>
      <c r="G20" s="65" t="s">
        <v>444</v>
      </c>
    </row>
    <row r="21" spans="1:7" s="63" customFormat="1" x14ac:dyDescent="0.25">
      <c r="A21" s="63" t="str">
        <f>'İhtiyaç Listesi'!A319</f>
        <v>GSL-14</v>
      </c>
      <c r="B21" s="63" t="str">
        <f>'İhtiyaç Listesi'!B319</f>
        <v>BİLGİSAYAR MASASI</v>
      </c>
      <c r="C21" s="64">
        <v>1</v>
      </c>
      <c r="D21" s="64" t="s">
        <v>424</v>
      </c>
      <c r="E21" s="63" t="s">
        <v>420</v>
      </c>
      <c r="F21" s="64" t="s">
        <v>426</v>
      </c>
      <c r="G21" s="65" t="s">
        <v>444</v>
      </c>
    </row>
    <row r="22" spans="1:7" s="63" customFormat="1" x14ac:dyDescent="0.25">
      <c r="A22" s="63" t="str">
        <f>'İhtiyaç Listesi'!A320</f>
        <v>GSL-15</v>
      </c>
      <c r="B22" s="63" t="str">
        <f>'İhtiyaç Listesi'!B320</f>
        <v>TOPLANTI MASASI -1 (10 KİŞİLİK)</v>
      </c>
      <c r="C22" s="64">
        <v>1</v>
      </c>
      <c r="D22" s="64" t="s">
        <v>424</v>
      </c>
      <c r="E22" s="63" t="s">
        <v>420</v>
      </c>
      <c r="F22" s="64" t="s">
        <v>426</v>
      </c>
      <c r="G22" s="65" t="s">
        <v>444</v>
      </c>
    </row>
    <row r="23" spans="1:7" s="63" customFormat="1" x14ac:dyDescent="0.25">
      <c r="A23" s="63" t="str">
        <f>'İhtiyaç Listesi'!A321</f>
        <v>GSL-16</v>
      </c>
      <c r="B23" s="63" t="str">
        <f>'İhtiyaç Listesi'!B321</f>
        <v>ÇALIŞMA TAKIMI</v>
      </c>
      <c r="C23" s="64">
        <v>4</v>
      </c>
      <c r="D23" s="64" t="s">
        <v>424</v>
      </c>
      <c r="E23" s="63" t="s">
        <v>420</v>
      </c>
      <c r="F23" s="64" t="s">
        <v>426</v>
      </c>
      <c r="G23" s="65" t="s">
        <v>444</v>
      </c>
    </row>
    <row r="24" spans="1:7" s="63" customFormat="1" x14ac:dyDescent="0.25">
      <c r="A24" s="63" t="str">
        <f>'İhtiyaç Listesi'!A322</f>
        <v>GSL-17</v>
      </c>
      <c r="B24" s="63" t="str">
        <f>'İhtiyaç Listesi'!B322</f>
        <v>TOPLANTI MASASI-2  (6 KİŞİLİK)</v>
      </c>
      <c r="C24" s="64">
        <v>28</v>
      </c>
      <c r="D24" s="64" t="s">
        <v>424</v>
      </c>
      <c r="E24" s="63" t="s">
        <v>420</v>
      </c>
      <c r="F24" s="64" t="s">
        <v>426</v>
      </c>
      <c r="G24" s="65" t="s">
        <v>444</v>
      </c>
    </row>
    <row r="25" spans="1:7" s="63" customFormat="1" x14ac:dyDescent="0.25">
      <c r="A25" s="63" t="str">
        <f>'İhtiyaç Listesi'!A323</f>
        <v>GSL-18</v>
      </c>
      <c r="B25" s="63" t="str">
        <f>'İhtiyaç Listesi'!B323</f>
        <v>TOPLANTI MASASI SANDALYESİ</v>
      </c>
      <c r="C25" s="64">
        <v>24</v>
      </c>
      <c r="D25" s="64" t="s">
        <v>424</v>
      </c>
      <c r="E25" s="63" t="s">
        <v>420</v>
      </c>
      <c r="F25" s="64" t="s">
        <v>426</v>
      </c>
      <c r="G25" s="65" t="s">
        <v>444</v>
      </c>
    </row>
    <row r="26" spans="1:7" s="63" customFormat="1" x14ac:dyDescent="0.25">
      <c r="A26" s="63" t="str">
        <f>'İhtiyaç Listesi'!A324</f>
        <v>GSL-19</v>
      </c>
      <c r="B26" s="63" t="str">
        <f>'İhtiyaç Listesi'!B324</f>
        <v>ÇALIŞMA SANDALYESİ-1 (İDARE ODASI)</v>
      </c>
      <c r="C26" s="64">
        <v>4</v>
      </c>
      <c r="D26" s="64" t="s">
        <v>424</v>
      </c>
      <c r="E26" s="63" t="s">
        <v>420</v>
      </c>
      <c r="F26" s="64" t="s">
        <v>426</v>
      </c>
      <c r="G26" s="65" t="s">
        <v>444</v>
      </c>
    </row>
    <row r="27" spans="1:7" s="63" customFormat="1" x14ac:dyDescent="0.25">
      <c r="A27" s="63" t="str">
        <f>'İhtiyaç Listesi'!A325</f>
        <v>GSL-20</v>
      </c>
      <c r="B27" s="63" t="str">
        <f>'İhtiyaç Listesi'!B325</f>
        <v>MİSAFİR KOLTUĞU</v>
      </c>
      <c r="C27" s="64">
        <v>16</v>
      </c>
      <c r="D27" s="64" t="s">
        <v>424</v>
      </c>
      <c r="E27" s="63" t="s">
        <v>420</v>
      </c>
      <c r="F27" s="64" t="s">
        <v>426</v>
      </c>
      <c r="G27" s="65" t="s">
        <v>444</v>
      </c>
    </row>
    <row r="28" spans="1:7" s="63" customFormat="1" x14ac:dyDescent="0.25">
      <c r="A28" s="63" t="str">
        <f>'İhtiyaç Listesi'!A326</f>
        <v>GSL-21</v>
      </c>
      <c r="B28" s="63" t="str">
        <f>'İhtiyaç Listesi'!B326</f>
        <v>BEKLEME KOLTUĞU TAKIMI (TEKLİ+ÜÇLÜ)</v>
      </c>
      <c r="C28" s="64">
        <v>6</v>
      </c>
      <c r="D28" s="64" t="s">
        <v>424</v>
      </c>
      <c r="E28" s="63" t="s">
        <v>420</v>
      </c>
      <c r="F28" s="64" t="s">
        <v>426</v>
      </c>
      <c r="G28" s="65" t="s">
        <v>444</v>
      </c>
    </row>
    <row r="29" spans="1:7" s="63" customFormat="1" x14ac:dyDescent="0.25">
      <c r="A29" s="63" t="str">
        <f>'İhtiyaç Listesi'!A327</f>
        <v>GSL-22</v>
      </c>
      <c r="B29" s="63" t="str">
        <f>'İhtiyaç Listesi'!B327</f>
        <v>SEHPA</v>
      </c>
      <c r="C29" s="64">
        <v>3</v>
      </c>
      <c r="D29" s="64" t="s">
        <v>424</v>
      </c>
      <c r="E29" s="63" t="s">
        <v>420</v>
      </c>
      <c r="F29" s="64" t="s">
        <v>426</v>
      </c>
      <c r="G29" s="65" t="s">
        <v>444</v>
      </c>
    </row>
    <row r="30" spans="1:7" s="63" customFormat="1" x14ac:dyDescent="0.25">
      <c r="A30" s="63" t="str">
        <f>'İhtiyaç Listesi'!A328</f>
        <v>GSL-23</v>
      </c>
      <c r="B30" s="63" t="str">
        <f>'İhtiyaç Listesi'!B328</f>
        <v>AYAKLI ASKILIK</v>
      </c>
      <c r="C30" s="64">
        <v>4</v>
      </c>
      <c r="D30" s="64" t="s">
        <v>424</v>
      </c>
      <c r="E30" s="63" t="s">
        <v>420</v>
      </c>
      <c r="F30" s="64" t="s">
        <v>426</v>
      </c>
      <c r="G30" s="65" t="s">
        <v>444</v>
      </c>
    </row>
    <row r="31" spans="1:7" s="63" customFormat="1" x14ac:dyDescent="0.25">
      <c r="A31" s="63" t="str">
        <f>'İhtiyaç Listesi'!A329</f>
        <v>GSL-24</v>
      </c>
      <c r="B31" s="63" t="str">
        <f>'İhtiyaç Listesi'!B329</f>
        <v>KÜTÜPHANE TASARIMI-2</v>
      </c>
      <c r="C31" s="64">
        <v>1</v>
      </c>
      <c r="D31" s="64" t="s">
        <v>424</v>
      </c>
      <c r="E31" s="63" t="s">
        <v>420</v>
      </c>
      <c r="F31" s="64" t="s">
        <v>426</v>
      </c>
      <c r="G31" s="65" t="s">
        <v>444</v>
      </c>
    </row>
    <row r="32" spans="1:7" s="63" customFormat="1" x14ac:dyDescent="0.25">
      <c r="A32" s="63" t="str">
        <f>'İhtiyaç Listesi'!A330</f>
        <v>GSL-25</v>
      </c>
      <c r="B32" s="63" t="str">
        <f>'İhtiyaç Listesi'!B330</f>
        <v>İSTİFLENEBİLİR SANDALYE</v>
      </c>
      <c r="C32" s="64">
        <v>201</v>
      </c>
      <c r="D32" s="64" t="s">
        <v>424</v>
      </c>
      <c r="E32" s="63" t="s">
        <v>420</v>
      </c>
      <c r="F32" s="64" t="s">
        <v>426</v>
      </c>
      <c r="G32" s="65" t="s">
        <v>444</v>
      </c>
    </row>
    <row r="33" spans="1:8" s="63" customFormat="1" x14ac:dyDescent="0.25">
      <c r="A33" s="63" t="str">
        <f>'İhtiyaç Listesi'!A331</f>
        <v>GSL-26</v>
      </c>
      <c r="B33" s="63" t="str">
        <f>'İhtiyaç Listesi'!B331</f>
        <v>KAFETERYA YEMEK MASASI</v>
      </c>
      <c r="C33" s="64">
        <v>15</v>
      </c>
      <c r="D33" s="64" t="s">
        <v>424</v>
      </c>
      <c r="E33" s="63" t="s">
        <v>420</v>
      </c>
      <c r="F33" s="64" t="s">
        <v>426</v>
      </c>
      <c r="G33" s="65" t="s">
        <v>444</v>
      </c>
    </row>
    <row r="34" spans="1:8" s="63" customFormat="1" x14ac:dyDescent="0.25">
      <c r="A34" s="63" t="str">
        <f>'İhtiyaç Listesi'!A332</f>
        <v>GSL-27</v>
      </c>
      <c r="B34" s="63" t="str">
        <f>'İhtiyaç Listesi'!B332</f>
        <v>KAFETERYA SANDALYE</v>
      </c>
      <c r="C34" s="64">
        <v>89</v>
      </c>
      <c r="D34" s="64" t="s">
        <v>424</v>
      </c>
      <c r="E34" s="63" t="s">
        <v>420</v>
      </c>
      <c r="F34" s="64" t="s">
        <v>426</v>
      </c>
      <c r="G34" s="65" t="s">
        <v>444</v>
      </c>
    </row>
    <row r="35" spans="1:8" s="63" customFormat="1" x14ac:dyDescent="0.25">
      <c r="A35" s="63" t="str">
        <f>'İhtiyaç Listesi'!A333</f>
        <v>GSL-28</v>
      </c>
      <c r="B35" s="63" t="str">
        <f>'İhtiyaç Listesi'!B333</f>
        <v>ÇİZİM MASASI</v>
      </c>
      <c r="C35" s="64">
        <v>30</v>
      </c>
      <c r="D35" s="64" t="s">
        <v>424</v>
      </c>
      <c r="E35" s="63" t="s">
        <v>420</v>
      </c>
      <c r="F35" s="64" t="s">
        <v>426</v>
      </c>
      <c r="G35" s="65" t="s">
        <v>444</v>
      </c>
    </row>
    <row r="36" spans="1:8" s="63" customFormat="1" x14ac:dyDescent="0.25">
      <c r="A36" s="63" t="str">
        <f>'İhtiyaç Listesi'!A334</f>
        <v>GSL-29</v>
      </c>
      <c r="B36" s="63" t="str">
        <f>'İhtiyaç Listesi'!B334</f>
        <v>ŞÖVALE</v>
      </c>
      <c r="C36" s="64">
        <v>40</v>
      </c>
      <c r="D36" s="64" t="s">
        <v>424</v>
      </c>
      <c r="E36" s="63" t="s">
        <v>420</v>
      </c>
      <c r="F36" s="64" t="s">
        <v>426</v>
      </c>
      <c r="G36" s="65" t="s">
        <v>444</v>
      </c>
    </row>
    <row r="37" spans="1:8" s="63" customFormat="1" x14ac:dyDescent="0.25">
      <c r="A37" s="63" t="str">
        <f>'İhtiyaç Listesi'!A335</f>
        <v>GSL-30</v>
      </c>
      <c r="B37" s="63" t="str">
        <f>'İhtiyaç Listesi'!B335</f>
        <v>NOTA SEHPASI</v>
      </c>
      <c r="C37" s="64">
        <v>50</v>
      </c>
      <c r="D37" s="64" t="s">
        <v>424</v>
      </c>
      <c r="E37" s="63" t="s">
        <v>420</v>
      </c>
      <c r="F37" s="64" t="s">
        <v>426</v>
      </c>
      <c r="G37" s="65" t="s">
        <v>444</v>
      </c>
    </row>
    <row r="38" spans="1:8" s="63" customFormat="1" x14ac:dyDescent="0.25">
      <c r="A38" s="63" t="str">
        <f>'İhtiyaç Listesi'!A336</f>
        <v>GSL-31</v>
      </c>
      <c r="B38" s="63" t="str">
        <f>'İhtiyaç Listesi'!B336</f>
        <v>LABORATUVAR TABURESİ</v>
      </c>
      <c r="C38" s="64">
        <v>50</v>
      </c>
      <c r="D38" s="64" t="s">
        <v>424</v>
      </c>
      <c r="E38" s="63" t="s">
        <v>420</v>
      </c>
      <c r="F38" s="64" t="s">
        <v>426</v>
      </c>
      <c r="G38" s="65" t="s">
        <v>444</v>
      </c>
    </row>
    <row r="39" spans="1:8" s="63" customFormat="1" x14ac:dyDescent="0.25">
      <c r="A39" s="63" t="str">
        <f>'İhtiyaç Listesi'!A337</f>
        <v>GSL-32</v>
      </c>
      <c r="B39" s="63" t="str">
        <f>'İhtiyaç Listesi'!B337</f>
        <v>ZEBRA STOR PERDE</v>
      </c>
      <c r="C39" s="64">
        <v>540</v>
      </c>
      <c r="D39" s="64" t="s">
        <v>429</v>
      </c>
      <c r="E39" s="63" t="s">
        <v>420</v>
      </c>
      <c r="F39" s="64" t="s">
        <v>426</v>
      </c>
      <c r="G39" s="65" t="s">
        <v>444</v>
      </c>
    </row>
    <row r="40" spans="1:8" s="63" customFormat="1" x14ac:dyDescent="0.25">
      <c r="A40" s="63" t="str">
        <f>'İhtiyaç Listesi'!A338</f>
        <v>GSL-33</v>
      </c>
      <c r="B40" s="63" t="str">
        <f>'İhtiyaç Listesi'!B338</f>
        <v>ÜÇLÜ ÇERÇEVE TAKIMI</v>
      </c>
      <c r="C40" s="64">
        <v>32</v>
      </c>
      <c r="D40" s="64" t="s">
        <v>424</v>
      </c>
      <c r="E40" s="63" t="s">
        <v>420</v>
      </c>
      <c r="F40" s="64" t="s">
        <v>426</v>
      </c>
      <c r="G40" s="65" t="s">
        <v>444</v>
      </c>
    </row>
    <row r="41" spans="1:8" s="63" customFormat="1" x14ac:dyDescent="0.25">
      <c r="A41" s="63" t="str">
        <f>'İhtiyaç Listesi'!A339</f>
        <v>GSL-34</v>
      </c>
      <c r="B41" s="63" t="str">
        <f>'İhtiyaç Listesi'!B339</f>
        <v>DİZÜSTÜ BİLGİSAYAR</v>
      </c>
      <c r="C41" s="64">
        <v>5</v>
      </c>
      <c r="D41" s="64" t="s">
        <v>424</v>
      </c>
      <c r="E41" s="63" t="s">
        <v>420</v>
      </c>
      <c r="F41" s="64" t="s">
        <v>426</v>
      </c>
      <c r="G41" s="65" t="s">
        <v>444</v>
      </c>
    </row>
    <row r="42" spans="1:8" s="63" customFormat="1" x14ac:dyDescent="0.25">
      <c r="A42" s="63" t="str">
        <f>'İhtiyaç Listesi'!A340</f>
        <v>GSL-35</v>
      </c>
      <c r="B42" s="63" t="str">
        <f>'İhtiyaç Listesi'!B340</f>
        <v>FOTOKOPİ MAKİNESİ</v>
      </c>
      <c r="C42" s="64">
        <v>3</v>
      </c>
      <c r="D42" s="64" t="s">
        <v>424</v>
      </c>
      <c r="E42" s="63" t="s">
        <v>420</v>
      </c>
      <c r="F42" s="64" t="s">
        <v>426</v>
      </c>
      <c r="G42" s="65" t="s">
        <v>444</v>
      </c>
    </row>
    <row r="43" spans="1:8" s="63" customFormat="1" x14ac:dyDescent="0.25">
      <c r="A43" s="63" t="str">
        <f>'İhtiyaç Listesi'!A341</f>
        <v>GSL-36</v>
      </c>
      <c r="B43" s="63" t="str">
        <f>'İhtiyaç Listesi'!B341</f>
        <v>YAZICI</v>
      </c>
      <c r="C43" s="64">
        <v>4</v>
      </c>
      <c r="D43" s="64" t="s">
        <v>424</v>
      </c>
      <c r="E43" s="63" t="s">
        <v>420</v>
      </c>
      <c r="F43" s="64" t="s">
        <v>426</v>
      </c>
      <c r="G43" s="65" t="s">
        <v>444</v>
      </c>
    </row>
    <row r="44" spans="1:8" s="63" customFormat="1" x14ac:dyDescent="0.25">
      <c r="A44" s="63" t="str">
        <f>'İhtiyaç Listesi'!A342</f>
        <v>GSL-37</v>
      </c>
      <c r="B44" s="63" t="str">
        <f>'İhtiyaç Listesi'!B342</f>
        <v>MASAÜSTÜ BİLGİSAYAR</v>
      </c>
      <c r="C44" s="64">
        <v>6</v>
      </c>
      <c r="D44" s="64" t="s">
        <v>424</v>
      </c>
      <c r="E44" s="63" t="s">
        <v>420</v>
      </c>
      <c r="F44" s="64" t="s">
        <v>426</v>
      </c>
      <c r="G44" s="65" t="s">
        <v>444</v>
      </c>
    </row>
    <row r="45" spans="1:8" s="63" customFormat="1" x14ac:dyDescent="0.25">
      <c r="A45" s="63" t="str">
        <f>'İhtiyaç Listesi'!A343</f>
        <v>GSL-38</v>
      </c>
      <c r="B45" s="63" t="str">
        <f>'İhtiyaç Listesi'!B343</f>
        <v>MERMER ÇALIŞMA TEZGAHI</v>
      </c>
      <c r="C45" s="64">
        <v>3</v>
      </c>
      <c r="D45" s="64" t="s">
        <v>424</v>
      </c>
      <c r="E45" s="63" t="s">
        <v>420</v>
      </c>
      <c r="F45" s="64" t="s">
        <v>426</v>
      </c>
      <c r="G45" s="65" t="s">
        <v>444</v>
      </c>
    </row>
    <row r="46" spans="1:8" x14ac:dyDescent="0.25">
      <c r="A46" s="63" t="str">
        <f>'İhtiyaç Listesi'!A344</f>
        <v>GSL-39</v>
      </c>
      <c r="B46" s="63" t="str">
        <f>'İhtiyaç Listesi'!B344</f>
        <v>TEMİZLİK (KAT) ARABASI</v>
      </c>
      <c r="C46" s="64">
        <v>2</v>
      </c>
      <c r="D46" s="64" t="s">
        <v>424</v>
      </c>
      <c r="E46" s="63" t="s">
        <v>420</v>
      </c>
      <c r="F46" s="64" t="s">
        <v>426</v>
      </c>
      <c r="G46" s="65" t="s">
        <v>444</v>
      </c>
      <c r="H46" s="63"/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F19" sqref="F19"/>
    </sheetView>
  </sheetViews>
  <sheetFormatPr defaultRowHeight="15" x14ac:dyDescent="0.25"/>
  <cols>
    <col min="1" max="1" width="9.5703125" style="37" customWidth="1"/>
    <col min="2" max="2" width="56.140625" style="37" bestFit="1" customWidth="1"/>
    <col min="3" max="3" width="29.5703125" style="37" customWidth="1"/>
    <col min="4" max="4" width="24.42578125" style="37" customWidth="1"/>
    <col min="5" max="5" width="32" style="37" customWidth="1"/>
    <col min="6" max="6" width="30.85546875" style="37" customWidth="1"/>
    <col min="7" max="7" width="27.140625" style="37" customWidth="1"/>
    <col min="8" max="9" width="9.140625" style="37"/>
    <col min="10" max="10" width="20.85546875" style="37" customWidth="1"/>
    <col min="11" max="11" width="39.7109375" style="37" customWidth="1"/>
    <col min="12" max="16384" width="9.140625" style="37"/>
  </cols>
  <sheetData>
    <row r="1" spans="1:11" ht="15.75" thickBot="1" x14ac:dyDescent="0.3">
      <c r="A1" s="84" t="s">
        <v>479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5.5" customHeight="1" thickTop="1" x14ac:dyDescent="0.25">
      <c r="A2" s="105"/>
      <c r="B2" s="106"/>
      <c r="C2" s="106"/>
      <c r="D2" s="106"/>
      <c r="E2" s="106" t="s">
        <v>447</v>
      </c>
      <c r="F2" s="106"/>
      <c r="G2" s="106"/>
      <c r="H2" s="106"/>
      <c r="I2" s="97" t="s">
        <v>449</v>
      </c>
      <c r="J2" s="97"/>
      <c r="K2" s="98"/>
    </row>
    <row r="3" spans="1:11" ht="31.5" customHeight="1" x14ac:dyDescent="0.25">
      <c r="A3" s="107"/>
      <c r="B3" s="108"/>
      <c r="C3" s="108"/>
      <c r="D3" s="108"/>
      <c r="E3" s="111" t="s">
        <v>448</v>
      </c>
      <c r="F3" s="111"/>
      <c r="G3" s="111"/>
      <c r="H3" s="111"/>
      <c r="I3" s="99" t="s">
        <v>450</v>
      </c>
      <c r="J3" s="99"/>
      <c r="K3" s="81"/>
    </row>
    <row r="4" spans="1:11" x14ac:dyDescent="0.25">
      <c r="A4" s="107"/>
      <c r="B4" s="108"/>
      <c r="C4" s="108"/>
      <c r="D4" s="108"/>
      <c r="E4" s="112"/>
      <c r="F4" s="112"/>
      <c r="G4" s="112"/>
      <c r="H4" s="112"/>
      <c r="I4" s="99"/>
      <c r="J4" s="99"/>
      <c r="K4" s="81"/>
    </row>
    <row r="5" spans="1:11" ht="38.25" customHeight="1" x14ac:dyDescent="0.25">
      <c r="A5" s="107"/>
      <c r="B5" s="108"/>
      <c r="C5" s="108"/>
      <c r="D5" s="108"/>
      <c r="E5" s="112"/>
      <c r="F5" s="112"/>
      <c r="G5" s="112"/>
      <c r="H5" s="112"/>
      <c r="I5" s="99" t="s">
        <v>451</v>
      </c>
      <c r="J5" s="99"/>
      <c r="K5" s="81"/>
    </row>
    <row r="6" spans="1:11" ht="15.75" thickBot="1" x14ac:dyDescent="0.3">
      <c r="A6" s="109"/>
      <c r="B6" s="110"/>
      <c r="C6" s="110"/>
      <c r="D6" s="110"/>
      <c r="E6" s="113"/>
      <c r="F6" s="113"/>
      <c r="G6" s="113"/>
      <c r="H6" s="113"/>
      <c r="I6" s="100" t="s">
        <v>452</v>
      </c>
      <c r="J6" s="100"/>
      <c r="K6" s="101"/>
    </row>
    <row r="7" spans="1:11" ht="16.5" thickTop="1" thickBot="1" x14ac:dyDescent="0.3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102">
        <v>8</v>
      </c>
      <c r="I7" s="103"/>
      <c r="J7" s="104"/>
      <c r="K7" s="40">
        <v>9</v>
      </c>
    </row>
    <row r="8" spans="1:11" ht="34.5" thickTop="1" x14ac:dyDescent="0.25">
      <c r="A8" s="41" t="s">
        <v>453</v>
      </c>
      <c r="B8" s="42" t="s">
        <v>455</v>
      </c>
      <c r="C8" s="86" t="s">
        <v>457</v>
      </c>
      <c r="D8" s="86" t="s">
        <v>458</v>
      </c>
      <c r="E8" s="42" t="s">
        <v>459</v>
      </c>
      <c r="F8" s="42" t="s">
        <v>461</v>
      </c>
      <c r="G8" s="42" t="s">
        <v>464</v>
      </c>
      <c r="H8" s="88" t="s">
        <v>466</v>
      </c>
      <c r="I8" s="89"/>
      <c r="J8" s="90"/>
      <c r="K8" s="43" t="s">
        <v>469</v>
      </c>
    </row>
    <row r="9" spans="1:11" x14ac:dyDescent="0.25">
      <c r="A9" s="41"/>
      <c r="B9" s="42"/>
      <c r="C9" s="87"/>
      <c r="D9" s="87"/>
      <c r="E9" s="42"/>
      <c r="F9" s="42" t="s">
        <v>447</v>
      </c>
      <c r="G9" s="42" t="s">
        <v>465</v>
      </c>
      <c r="H9" s="91" t="s">
        <v>467</v>
      </c>
      <c r="I9" s="92"/>
      <c r="J9" s="93"/>
      <c r="K9" s="43" t="s">
        <v>470</v>
      </c>
    </row>
    <row r="10" spans="1:11" ht="22.5" x14ac:dyDescent="0.25">
      <c r="A10" s="41" t="s">
        <v>454</v>
      </c>
      <c r="B10" s="42" t="s">
        <v>456</v>
      </c>
      <c r="C10" s="87"/>
      <c r="D10" s="87"/>
      <c r="E10" s="42" t="s">
        <v>460</v>
      </c>
      <c r="F10" s="42" t="s">
        <v>462</v>
      </c>
      <c r="G10" s="44"/>
      <c r="H10" s="91" t="s">
        <v>468</v>
      </c>
      <c r="I10" s="92"/>
      <c r="J10" s="93"/>
      <c r="K10" s="45"/>
    </row>
    <row r="11" spans="1:11" ht="22.5" x14ac:dyDescent="0.25">
      <c r="A11" s="46"/>
      <c r="B11" s="44"/>
      <c r="C11" s="87"/>
      <c r="D11" s="87"/>
      <c r="E11" s="44"/>
      <c r="F11" s="42" t="s">
        <v>463</v>
      </c>
      <c r="G11" s="44"/>
      <c r="H11" s="94"/>
      <c r="I11" s="95"/>
      <c r="J11" s="96"/>
      <c r="K11" s="45"/>
    </row>
    <row r="12" spans="1:11" x14ac:dyDescent="0.25">
      <c r="A12" s="47"/>
      <c r="B12" s="48"/>
      <c r="C12" s="47" t="s">
        <v>471</v>
      </c>
      <c r="D12" s="49" t="s">
        <v>472</v>
      </c>
      <c r="E12" s="48"/>
      <c r="F12" s="47" t="s">
        <v>473</v>
      </c>
      <c r="G12" s="47" t="s">
        <v>474</v>
      </c>
      <c r="H12" s="78"/>
      <c r="I12" s="78"/>
      <c r="J12" s="78"/>
      <c r="K12" s="47" t="s">
        <v>475</v>
      </c>
    </row>
    <row r="13" spans="1:11" x14ac:dyDescent="0.25">
      <c r="A13" s="50">
        <v>1</v>
      </c>
      <c r="B13" s="51" t="s">
        <v>480</v>
      </c>
      <c r="C13" s="52"/>
      <c r="D13" s="52"/>
      <c r="E13" s="53">
        <f>'Teslimat Programı 24DLise'!C8+'Teslimat Programı 24DLise'!D8+'Teslimat Programı 24DOO-1'!C8+'Teslimat Programı 24DOO-2'!C8+'Teslimat Programı 24DOO-3 '!C8+'Teslimat Programı BSM'!C8+'Teslimat Programı GSL'!C8</f>
        <v>3083</v>
      </c>
      <c r="F13" s="52"/>
      <c r="G13" s="52"/>
      <c r="H13" s="79"/>
      <c r="I13" s="79"/>
      <c r="J13" s="79"/>
      <c r="K13" s="47" t="s">
        <v>476</v>
      </c>
    </row>
    <row r="14" spans="1:11" x14ac:dyDescent="0.25">
      <c r="A14" s="50">
        <v>2</v>
      </c>
      <c r="B14" s="51" t="s">
        <v>481</v>
      </c>
      <c r="C14" s="52"/>
      <c r="D14" s="52"/>
      <c r="E14" s="53">
        <f>'Teslimat Programı 24Dilk'!C9+'Teslimat Programı 24Dilk'!D9+'Teslimat Programı BSM'!C9</f>
        <v>1128</v>
      </c>
      <c r="F14" s="52"/>
      <c r="G14" s="52"/>
      <c r="H14" s="52"/>
      <c r="I14" s="52"/>
      <c r="J14" s="52"/>
      <c r="K14" s="47"/>
    </row>
    <row r="15" spans="1:11" x14ac:dyDescent="0.25">
      <c r="A15" s="50">
        <v>3</v>
      </c>
      <c r="B15" s="51" t="s">
        <v>482</v>
      </c>
      <c r="C15" s="52"/>
      <c r="D15" s="52"/>
      <c r="E15" s="53">
        <f>'Teslimat Programı 24Dilk'!C10+'Teslimat Programı 24Dilk'!D10+'Teslimat Programı 32DİO'!C9</f>
        <v>408</v>
      </c>
      <c r="F15" s="52"/>
      <c r="G15" s="52"/>
      <c r="H15" s="52"/>
      <c r="I15" s="52"/>
      <c r="J15" s="52"/>
      <c r="K15" s="47"/>
    </row>
    <row r="16" spans="1:11" x14ac:dyDescent="0.25">
      <c r="A16" s="50">
        <v>4</v>
      </c>
      <c r="B16" s="51" t="s">
        <v>483</v>
      </c>
      <c r="C16" s="52"/>
      <c r="D16" s="52"/>
      <c r="E16" s="53">
        <f>'Teslimat Programı 24Dilk'!C8+'Teslimat Programı 24Dilk'!D8+'Teslimat Programı 32DİO'!C8+'Teslimat Programı BSM'!C10+'Teslimat Programı GSL'!C9</f>
        <v>5460</v>
      </c>
      <c r="F16" s="52"/>
      <c r="G16" s="52"/>
      <c r="H16" s="52"/>
      <c r="I16" s="52"/>
      <c r="J16" s="52"/>
      <c r="K16" s="47"/>
    </row>
    <row r="17" spans="1:11" x14ac:dyDescent="0.25">
      <c r="A17" s="50">
        <v>5</v>
      </c>
      <c r="B17" s="51" t="s">
        <v>484</v>
      </c>
      <c r="C17" s="52"/>
      <c r="D17" s="52"/>
      <c r="E17" s="53">
        <f>'Teslimat Programı 24Dilk'!C14+'Teslimat Programı 24Dilk'!D14+'Teslimat Programı 24DLise'!C14+'Teslimat Programı 24DLise'!D14+'Teslimat Programı 24DOO-1'!C13+'Teslimat Programı 24DOO-2'!C12+'Teslimat Programı 24DOO-3 '!C13+'Teslimat Programı 32DİO'!C14+'Teslimat Programı BSM'!C15+'Teslimat Programı GSL'!C14</f>
        <v>496</v>
      </c>
      <c r="F17" s="52"/>
      <c r="G17" s="52"/>
      <c r="H17" s="52"/>
      <c r="I17" s="52"/>
      <c r="J17" s="52"/>
      <c r="K17" s="47"/>
    </row>
    <row r="18" spans="1:11" x14ac:dyDescent="0.25">
      <c r="A18" s="50">
        <v>6</v>
      </c>
      <c r="B18" s="51" t="s">
        <v>485</v>
      </c>
      <c r="C18" s="52"/>
      <c r="D18" s="52"/>
      <c r="E18" s="53">
        <f>'Teslimat Programı 24Dilk'!C43+'Teslimat Programı 24Dilk'!D43+'Teslimat Programı 24DLise'!C10+'Teslimat Programı 24DLise'!D10+'Teslimat Programı 24DOO-1'!C9+'Teslimat Programı 24DOO-2'!C9+'Teslimat Programı 24DOO-3 '!C9+'Teslimat Programı 32DİO'!C10+'Teslimat Programı BSM'!C11+'Teslimat Programı GSL'!C10</f>
        <v>522</v>
      </c>
      <c r="F18" s="52"/>
      <c r="G18" s="52"/>
      <c r="H18" s="52"/>
      <c r="I18" s="52"/>
      <c r="J18" s="52"/>
      <c r="K18" s="47"/>
    </row>
    <row r="19" spans="1:11" x14ac:dyDescent="0.25">
      <c r="A19" s="56">
        <v>7</v>
      </c>
      <c r="B19" s="51" t="s">
        <v>486</v>
      </c>
      <c r="C19" s="52"/>
      <c r="D19" s="52"/>
      <c r="E19" s="53">
        <f>'Teslimat Programı 24Dilk'!C11+'Teslimat Programı 24Dilk'!D11+'Teslimat Programı 24DLise'!C11+'Teslimat Programı 24DLise'!D11+'Teslimat Programı 24DOO-1'!C10+'Teslimat Programı 24DOO-2'!C10+'Teslimat Programı 24DOO-3 '!C10+'Teslimat Programı 32DİO'!C11+'Teslimat Programı BSM'!C12+'Teslimat Programı GSL'!C11</f>
        <v>611</v>
      </c>
      <c r="F19" s="52"/>
      <c r="G19" s="52"/>
      <c r="H19" s="52"/>
      <c r="I19" s="52"/>
      <c r="J19" s="52"/>
      <c r="K19" s="47"/>
    </row>
    <row r="20" spans="1:11" x14ac:dyDescent="0.25">
      <c r="A20" s="56">
        <v>8</v>
      </c>
      <c r="B20" s="51" t="s">
        <v>487</v>
      </c>
      <c r="C20" s="52"/>
      <c r="D20" s="52"/>
      <c r="E20" s="53">
        <f>'Teslimat Programı 24Dilk'!C12+'Teslimat Programı 24Dilk'!D12+'Teslimat Programı 24DLise'!C12+'Teslimat Programı 24DLise'!D12+'Teslimat Programı 24DOO-1'!C11+'Teslimat Programı 24DOO-2'!C11+'Teslimat Programı 24DOO-3 '!C11+'Teslimat Programı 24DOO-3 '!C11+'Teslimat Programı 32DİO'!C11+'Teslimat Programı BSM'!C13+'Teslimat Programı GSL'!C12</f>
        <v>1427</v>
      </c>
      <c r="F20" s="52"/>
      <c r="G20" s="52"/>
      <c r="H20" s="52"/>
      <c r="I20" s="52"/>
      <c r="J20" s="52"/>
      <c r="K20" s="47"/>
    </row>
    <row r="21" spans="1:11" x14ac:dyDescent="0.25">
      <c r="A21" s="56">
        <v>9</v>
      </c>
      <c r="B21" s="51" t="s">
        <v>488</v>
      </c>
      <c r="C21" s="52"/>
      <c r="D21" s="52"/>
      <c r="E21" s="53">
        <f>'Teslimat Programı 32DİO'!C54</f>
        <v>12</v>
      </c>
      <c r="F21" s="52"/>
      <c r="G21" s="52"/>
      <c r="H21" s="52"/>
      <c r="I21" s="52"/>
      <c r="J21" s="52"/>
      <c r="K21" s="47"/>
    </row>
    <row r="22" spans="1:11" x14ac:dyDescent="0.25">
      <c r="A22" s="56">
        <v>10</v>
      </c>
      <c r="B22" s="51" t="s">
        <v>489</v>
      </c>
      <c r="C22" s="52"/>
      <c r="D22" s="52"/>
      <c r="E22" s="53">
        <f>'Teslimat Programı 24Dilk'!C19+'Teslimat Programı 24Dilk'!D19+'Teslimat Programı 24DLise'!C23+'Teslimat Programı 24DLise'!D23+'Teslimat Programı 24DOO-1'!C22+'Teslimat Programı 24DOO-2'!C22+'Teslimat Programı 24DOO-3 '!C22+'Teslimat Programı 32DİO'!C23+'Teslimat Programı BSM'!C24+'Teslimat Programı GSL'!C23</f>
        <v>71</v>
      </c>
      <c r="F22" s="52"/>
      <c r="G22" s="52"/>
      <c r="H22" s="52"/>
      <c r="I22" s="52"/>
      <c r="J22" s="52"/>
      <c r="K22" s="47"/>
    </row>
    <row r="23" spans="1:11" x14ac:dyDescent="0.25">
      <c r="A23" s="56">
        <v>11</v>
      </c>
      <c r="B23" s="51" t="s">
        <v>490</v>
      </c>
      <c r="C23" s="52"/>
      <c r="D23" s="52"/>
      <c r="E23" s="53">
        <f>'Teslimat Programı 24Dilk'!C44+'Teslimat Programı 24Dilk'!D44+'Teslimat Programı 24DLise'!C15+'Teslimat Programı 24DLise'!D15+'Teslimat Programı 24DOO-1'!C14+'Teslimat Programı 24DOO-2'!C14+'Teslimat Programı 24DOO-3 '!C14+'Teslimat Programı 32DİO'!C15+'Teslimat Programı BSM'!C16+'Teslimat Programı GSL'!C15</f>
        <v>755</v>
      </c>
      <c r="F23" s="52"/>
      <c r="G23" s="52"/>
      <c r="H23" s="52"/>
      <c r="I23" s="52"/>
      <c r="J23" s="52"/>
      <c r="K23" s="47"/>
    </row>
    <row r="24" spans="1:11" x14ac:dyDescent="0.25">
      <c r="A24" s="56">
        <v>12</v>
      </c>
      <c r="B24" s="51" t="s">
        <v>491</v>
      </c>
      <c r="C24" s="52"/>
      <c r="D24" s="52"/>
      <c r="E24" s="53">
        <f>'Teslimat Programı 24Dilk'!C48+'Teslimat Programı 24Dilk'!D48+'Teslimat Programı 24DLise'!C19+'Teslimat Programı 24DLise'!D19+'Teslimat Programı 24DOO-1'!C18+'Teslimat Programı 24DOO-2'!C18+'Teslimat Programı 24DOO-3 '!C18+'Teslimat Programı 32DİO'!C19+'Teslimat Programı BSM'!C20+'Teslimat Programı GSL'!C19</f>
        <v>947</v>
      </c>
      <c r="F24" s="52"/>
      <c r="G24" s="52"/>
      <c r="H24" s="52"/>
      <c r="I24" s="52"/>
      <c r="J24" s="52"/>
      <c r="K24" s="47"/>
    </row>
    <row r="25" spans="1:11" x14ac:dyDescent="0.25">
      <c r="A25" s="56">
        <v>13</v>
      </c>
      <c r="B25" s="51" t="s">
        <v>492</v>
      </c>
      <c r="C25" s="52"/>
      <c r="D25" s="52"/>
      <c r="E25" s="53">
        <f>'Teslimat Programı 24Dilk'!C47+'Teslimat Programı 24Dilk'!D47+'Teslimat Programı 24DLise'!C18+'Teslimat Programı 24DLise'!D18+'Teslimat Programı 24DOO-1'!C17+'Teslimat Programı 24DOO-2'!C17+'Teslimat Programı 24DOO-3 '!C17+'Teslimat Programı 32DİO'!C18+'Teslimat Programı BSM'!C19+'Teslimat Programı GSL'!C18</f>
        <v>1286</v>
      </c>
      <c r="F25" s="52"/>
      <c r="G25" s="52"/>
      <c r="H25" s="52"/>
      <c r="I25" s="52"/>
      <c r="J25" s="52"/>
      <c r="K25" s="47"/>
    </row>
    <row r="26" spans="1:11" x14ac:dyDescent="0.25">
      <c r="A26" s="56">
        <v>14</v>
      </c>
      <c r="B26" s="51" t="s">
        <v>493</v>
      </c>
      <c r="C26" s="52"/>
      <c r="D26" s="52"/>
      <c r="E26" s="53">
        <f>'Teslimat Programı 24Dilk'!C49+'Teslimat Programı 24Dilk'!D49+'Teslimat Programı 24DLise'!C20+'Teslimat Programı 24DLise'!D20+'Teslimat Programı 24DOO-1'!C19+'Teslimat Programı 24DOO-2'!C19+'Teslimat Programı 24DOO-3 '!C19+'Teslimat Programı 32DİO'!C20+'Teslimat Programı BSM'!C21+'Teslimat Programı GSL'!C20</f>
        <v>224</v>
      </c>
      <c r="F26" s="52"/>
      <c r="G26" s="52"/>
      <c r="H26" s="52"/>
      <c r="I26" s="52"/>
      <c r="J26" s="52"/>
      <c r="K26" s="47"/>
    </row>
    <row r="27" spans="1:11" x14ac:dyDescent="0.25">
      <c r="A27" s="56">
        <v>15</v>
      </c>
      <c r="B27" s="51" t="s">
        <v>494</v>
      </c>
      <c r="C27" s="52"/>
      <c r="D27" s="52"/>
      <c r="E27" s="53">
        <f>'Teslimat Programı 24Dilk'!C15+'Teslimat Programı 24Dilk'!D15+'Teslimat Programı 24DLise'!C21+'Teslimat Programı 24DLise'!D21+'Teslimat Programı 24DOO-1'!C20+'Teslimat Programı 24DOO-2'!C20+'Teslimat Programı 24DOO-3 '!C20+'Teslimat Programı 32DİO'!C21+'Teslimat Programı BSM'!C22+'Teslimat Programı GSL'!C21</f>
        <v>62</v>
      </c>
      <c r="F27" s="52"/>
      <c r="G27" s="52"/>
      <c r="H27" s="52"/>
      <c r="I27" s="52"/>
      <c r="J27" s="52"/>
      <c r="K27" s="47"/>
    </row>
    <row r="28" spans="1:11" x14ac:dyDescent="0.25">
      <c r="A28" s="56">
        <v>16</v>
      </c>
      <c r="B28" s="51" t="s">
        <v>495</v>
      </c>
      <c r="C28" s="52"/>
      <c r="D28" s="52"/>
      <c r="E28" s="53">
        <f>'Teslimat Programı 24Dilk'!C16+'Teslimat Programı 24Dilk'!D16+'Teslimat Programı 24DLise'!C22+'Teslimat Programı 24DLise'!D22+'Teslimat Programı 24DOO-1'!C21+'Teslimat Programı 24DOO-2'!C21+'Teslimat Programı 24DOO-3 '!C21+'Teslimat Programı 32DİO'!C22+'Teslimat Programı BSM'!C23+'Teslimat Programı GSL'!C22</f>
        <v>72</v>
      </c>
      <c r="F28" s="52"/>
      <c r="G28" s="52"/>
      <c r="H28" s="52"/>
      <c r="I28" s="52"/>
      <c r="J28" s="52"/>
      <c r="K28" s="47"/>
    </row>
    <row r="29" spans="1:11" x14ac:dyDescent="0.25">
      <c r="A29" s="56">
        <v>17</v>
      </c>
      <c r="B29" s="51" t="s">
        <v>496</v>
      </c>
      <c r="C29" s="52"/>
      <c r="D29" s="52"/>
      <c r="E29" s="53">
        <f>'Teslimat Programı 24Dilk'!C18+'Teslimat Programı 24Dilk'!D18+'Teslimat Programı 24DLise'!C25+'Teslimat Programı 24DLise'!D25+'Teslimat Programı 24DOO-1'!C24+'Teslimat Programı 24DOO-2'!C24+'Teslimat Programı 24DOO-3 '!C24+'Teslimat Programı 32DİO'!C25+'Teslimat Programı BSM'!C26+'Teslimat Programı GSL'!C25</f>
        <v>144</v>
      </c>
      <c r="F29" s="52"/>
      <c r="G29" s="52"/>
      <c r="H29" s="52"/>
      <c r="I29" s="52"/>
      <c r="J29" s="52"/>
      <c r="K29" s="47"/>
    </row>
    <row r="30" spans="1:11" x14ac:dyDescent="0.25">
      <c r="A30" s="56">
        <v>18</v>
      </c>
      <c r="B30" s="51" t="s">
        <v>497</v>
      </c>
      <c r="C30" s="52"/>
      <c r="D30" s="52"/>
      <c r="E30" s="53">
        <f>'Teslimat Programı 24Dilk'!C17+'Teslimat Programı 24Dilk'!D17+'Teslimat Programı 24DLise'!C24+'Teslimat Programı 24DLise'!D24+'Teslimat Programı 24DOO-1'!C23+'Teslimat Programı 24DOO-2'!C23+'Teslimat Programı 24DOO-3 '!C23+'Teslimat Programı 32DİO'!C24+'Teslimat Programı BSM'!C25+'Teslimat Programı GSL'!C24</f>
        <v>58</v>
      </c>
      <c r="F30" s="52"/>
      <c r="G30" s="52"/>
      <c r="H30" s="52"/>
      <c r="I30" s="52"/>
      <c r="J30" s="52"/>
      <c r="K30" s="47"/>
    </row>
    <row r="31" spans="1:11" x14ac:dyDescent="0.25">
      <c r="A31" s="56">
        <v>19</v>
      </c>
      <c r="B31" s="51" t="s">
        <v>498</v>
      </c>
      <c r="C31" s="52"/>
      <c r="D31" s="52"/>
      <c r="E31" s="53">
        <f>'Teslimat Programı 24Dilk'!C13+'Teslimat Programı 24Dilk'!D13+'Teslimat Programı 24DLise'!C13+'Teslimat Programı 24DLise'!D13+'Teslimat Programı 24DOO-1'!C12+'Teslimat Programı 24DOO-2'!C13+'Teslimat Programı 24DOO-3 '!C12+'Teslimat Programı 32DİO'!C13+'Teslimat Programı BSM'!C14+'Teslimat Programı GSL'!C13</f>
        <v>312</v>
      </c>
      <c r="F31" s="52"/>
      <c r="G31" s="52"/>
      <c r="H31" s="52"/>
      <c r="I31" s="52"/>
      <c r="J31" s="52"/>
      <c r="K31" s="47"/>
    </row>
    <row r="32" spans="1:11" x14ac:dyDescent="0.25">
      <c r="A32" s="56">
        <v>20</v>
      </c>
      <c r="B32" s="51" t="s">
        <v>499</v>
      </c>
      <c r="C32" s="52"/>
      <c r="D32" s="52"/>
      <c r="E32" s="53">
        <f>'Teslimat Programı 24Dilk'!C21+'Teslimat Programı 24Dilk'!D21+'Teslimat Programı 24DLise'!C27+'Teslimat Programı 24DLise'!D27+'Teslimat Programı 24DOO-1'!C26+'Teslimat Programı 24DOO-2'!C26+'Teslimat Programı 24DOO-3 '!C26+'Teslimat Programı 32DİO'!C27+'Teslimat Programı BSM'!C28+'Teslimat Programı GSL'!C27</f>
        <v>416</v>
      </c>
      <c r="F32" s="52"/>
      <c r="G32" s="52"/>
      <c r="H32" s="52"/>
      <c r="I32" s="52"/>
      <c r="J32" s="52"/>
      <c r="K32" s="47"/>
    </row>
    <row r="33" spans="1:11" x14ac:dyDescent="0.25">
      <c r="A33" s="56">
        <v>21</v>
      </c>
      <c r="B33" s="51" t="s">
        <v>500</v>
      </c>
      <c r="C33" s="52"/>
      <c r="D33" s="52"/>
      <c r="E33" s="53">
        <f>'Teslimat Programı 24Dilk'!C22+'Teslimat Programı 24Dilk'!D22+'Teslimat Programı 24DLise'!C28+'Teslimat Programı 24DLise'!D28+'Teslimat Programı 24DOO-1'!C27+'Teslimat Programı 24DOO-2'!C27+'Teslimat Programı 24DOO-3 '!C27+'Teslimat Programı 32DİO'!C28</f>
        <v>30</v>
      </c>
      <c r="F33" s="52"/>
      <c r="G33" s="52"/>
      <c r="H33" s="52"/>
      <c r="I33" s="52"/>
      <c r="J33" s="52"/>
      <c r="K33" s="47"/>
    </row>
    <row r="34" spans="1:11" x14ac:dyDescent="0.25">
      <c r="A34" s="56">
        <v>22</v>
      </c>
      <c r="B34" s="51" t="s">
        <v>501</v>
      </c>
      <c r="C34" s="52"/>
      <c r="D34" s="52"/>
      <c r="E34" s="53">
        <f>'Teslimat Programı 24Dilk'!C28+'Teslimat Programı 24Dilk'!D28+'Teslimat Programı 24DLise'!C38+'Teslimat Programı 24DLise'!D38+'Teslimat Programı 24DOO-1'!C37+'Teslimat Programı 24DOO-2'!C37+'Teslimat Programı 24DOO-3 '!C37+'Teslimat Programı 32DİO'!C35+'Teslimat Programı BSM'!C34+'Teslimat Programı GSL'!C32</f>
        <v>2308</v>
      </c>
      <c r="F34" s="52"/>
      <c r="G34" s="52"/>
      <c r="H34" s="52"/>
      <c r="I34" s="52"/>
      <c r="J34" s="52"/>
      <c r="K34" s="47"/>
    </row>
    <row r="35" spans="1:11" x14ac:dyDescent="0.25">
      <c r="A35" s="56">
        <v>23</v>
      </c>
      <c r="B35" s="51" t="s">
        <v>502</v>
      </c>
      <c r="C35" s="52"/>
      <c r="D35" s="52"/>
      <c r="E35" s="53">
        <f>'Teslimat Programı 24DLise'!C30+'Teslimat Programı 24DLise'!D30+'Teslimat Programı 24DOO-1'!C29+'Teslimat Programı 24DOO-2'!C29+'Teslimat Programı 24DOO-3 '!C29+'Teslimat Programı BSM'!C36+'Teslimat Programı GSL'!C34</f>
        <v>609</v>
      </c>
      <c r="F35" s="52"/>
      <c r="G35" s="52"/>
      <c r="H35" s="52"/>
      <c r="I35" s="52"/>
      <c r="J35" s="52"/>
      <c r="K35" s="47"/>
    </row>
    <row r="36" spans="1:11" x14ac:dyDescent="0.25">
      <c r="A36" s="56">
        <v>24</v>
      </c>
      <c r="B36" s="51" t="s">
        <v>503</v>
      </c>
      <c r="C36" s="52"/>
      <c r="D36" s="52"/>
      <c r="E36" s="53">
        <f>'Teslimat Programı 24DLise'!C29+'Teslimat Programı 24DLise'!D29+'Teslimat Programı BSM'!C35+'Teslimat Programı GSL'!C33</f>
        <v>85</v>
      </c>
      <c r="F36" s="52"/>
      <c r="G36" s="52"/>
      <c r="H36" s="52"/>
      <c r="I36" s="52"/>
      <c r="J36" s="52"/>
      <c r="K36" s="47"/>
    </row>
    <row r="37" spans="1:11" x14ac:dyDescent="0.25">
      <c r="A37" s="56">
        <v>25</v>
      </c>
      <c r="B37" s="51" t="s">
        <v>535</v>
      </c>
      <c r="C37" s="52"/>
      <c r="D37" s="52"/>
      <c r="E37" s="53">
        <f>'Teslimat Programı 24Dilk'!C33+'Teslimat Programı 24Dilk'!D33+'Teslimat Programı 32DİO'!C39</f>
        <v>1040</v>
      </c>
      <c r="F37" s="52"/>
      <c r="G37" s="52"/>
      <c r="H37" s="52"/>
      <c r="I37" s="52"/>
      <c r="J37" s="52"/>
      <c r="K37" s="47"/>
    </row>
    <row r="38" spans="1:11" x14ac:dyDescent="0.25">
      <c r="A38" s="56">
        <v>26</v>
      </c>
      <c r="B38" s="51" t="s">
        <v>534</v>
      </c>
      <c r="C38" s="52"/>
      <c r="D38" s="52"/>
      <c r="E38" s="53">
        <f>'Teslimat Programı 24Dilk'!C32+'Teslimat Programı 24Dilk'!D32+'Teslimat Programı 32DİO'!C38</f>
        <v>50</v>
      </c>
      <c r="F38" s="52"/>
      <c r="G38" s="52"/>
      <c r="H38" s="52"/>
      <c r="I38" s="52"/>
      <c r="J38" s="52"/>
      <c r="K38" s="47"/>
    </row>
    <row r="39" spans="1:11" x14ac:dyDescent="0.25">
      <c r="A39" s="56">
        <v>27</v>
      </c>
      <c r="B39" s="51" t="s">
        <v>536</v>
      </c>
      <c r="C39" s="52"/>
      <c r="D39" s="52"/>
      <c r="E39" s="53">
        <f>'Teslimat Programı 24Dilk'!C34+'Teslimat Programı 24Dilk'!D34+'Teslimat Programı 32DİO'!C40</f>
        <v>82</v>
      </c>
      <c r="F39" s="52"/>
      <c r="G39" s="52"/>
      <c r="H39" s="52"/>
      <c r="I39" s="52"/>
      <c r="J39" s="52"/>
      <c r="K39" s="47"/>
    </row>
    <row r="40" spans="1:11" x14ac:dyDescent="0.25">
      <c r="A40" s="56">
        <v>28</v>
      </c>
      <c r="B40" s="51" t="s">
        <v>537</v>
      </c>
      <c r="C40" s="52"/>
      <c r="D40" s="52"/>
      <c r="E40" s="53">
        <f>'Teslimat Programı 24Dilk'!C35+'Teslimat Programı 24Dilk'!D35+'Teslimat Programı 32DİO'!C41</f>
        <v>90</v>
      </c>
      <c r="F40" s="52"/>
      <c r="G40" s="52"/>
      <c r="H40" s="52"/>
      <c r="I40" s="52"/>
      <c r="J40" s="52"/>
      <c r="K40" s="47"/>
    </row>
    <row r="41" spans="1:11" x14ac:dyDescent="0.25">
      <c r="A41" s="56">
        <v>29</v>
      </c>
      <c r="B41" s="51" t="s">
        <v>504</v>
      </c>
      <c r="C41" s="52"/>
      <c r="D41" s="52"/>
      <c r="E41" s="53">
        <f>'Teslimat Programı 24Dilk'!C51+'Teslimat Programı 24Dilk'!D51+'Teslimat Programı 32DİO'!C42</f>
        <v>640</v>
      </c>
      <c r="F41" s="52"/>
      <c r="G41" s="52"/>
      <c r="H41" s="52"/>
      <c r="I41" s="52"/>
      <c r="J41" s="52"/>
      <c r="K41" s="47"/>
    </row>
    <row r="42" spans="1:11" x14ac:dyDescent="0.25">
      <c r="A42" s="56">
        <v>30</v>
      </c>
      <c r="B42" s="51" t="s">
        <v>505</v>
      </c>
      <c r="C42" s="52"/>
      <c r="D42" s="52"/>
      <c r="E42" s="53">
        <f>'Teslimat Programı 24Dilk'!C30+'Teslimat Programı 24Dilk'!D30+'Teslimat Programı 32DİO'!C36</f>
        <v>102</v>
      </c>
      <c r="F42" s="52"/>
      <c r="G42" s="52"/>
      <c r="H42" s="52"/>
      <c r="I42" s="52"/>
      <c r="J42" s="52"/>
      <c r="K42" s="47"/>
    </row>
    <row r="43" spans="1:11" x14ac:dyDescent="0.25">
      <c r="A43" s="56">
        <v>31</v>
      </c>
      <c r="B43" s="51" t="s">
        <v>506</v>
      </c>
      <c r="C43" s="52"/>
      <c r="D43" s="52"/>
      <c r="E43" s="53">
        <f>'Teslimat Programı 24Dilk'!C31+'Teslimat Programı 24Dilk'!D31+'Teslimat Programı 32DİO'!C37</f>
        <v>408</v>
      </c>
      <c r="F43" s="52"/>
      <c r="G43" s="52"/>
      <c r="H43" s="52"/>
      <c r="I43" s="52"/>
      <c r="J43" s="52"/>
      <c r="K43" s="47"/>
    </row>
    <row r="44" spans="1:11" x14ac:dyDescent="0.25">
      <c r="A44" s="56">
        <v>32</v>
      </c>
      <c r="B44" s="51" t="s">
        <v>507</v>
      </c>
      <c r="C44" s="52"/>
      <c r="D44" s="52"/>
      <c r="E44" s="53">
        <f>'Teslimat Programı 24Dilk'!C23+'Teslimat Programı 24Dilk'!D23+'Teslimat Programı 24DLise'!C31+'Teslimat Programı 24DLise'!D31+'Teslimat Programı 24DOO-1'!C30+'Teslimat Programı 24DOO-2'!C30+'Teslimat Programı 24DOO-3 '!C30+'Teslimat Programı 32DİO'!C29+'Teslimat Programı BSM'!C29+'Teslimat Programı GSL'!C28</f>
        <v>92</v>
      </c>
      <c r="F44" s="52"/>
      <c r="G44" s="52"/>
      <c r="H44" s="52"/>
      <c r="I44" s="52"/>
      <c r="J44" s="52"/>
      <c r="K44" s="47"/>
    </row>
    <row r="45" spans="1:11" x14ac:dyDescent="0.25">
      <c r="A45" s="56">
        <v>33</v>
      </c>
      <c r="B45" s="51" t="s">
        <v>508</v>
      </c>
      <c r="C45" s="52"/>
      <c r="D45" s="52"/>
      <c r="E45" s="53">
        <f>'Teslimat Programı 24Dilk'!C29+'Teslimat Programı 24Dilk'!D29+'Teslimat Programı 24DLise'!C34+'Teslimat Programı 24DLise'!D34+'Teslimat Programı 24DOO-1'!C33+'Teslimat Programı 24DOO-2'!C33+'Teslimat Programı 24DOO-3 '!C33+'Teslimat Programı 32DİO'!C43+'Teslimat Programı BSM'!C40+'Teslimat Programı GSL'!C38</f>
        <v>1126</v>
      </c>
      <c r="F45" s="52"/>
      <c r="G45" s="52"/>
      <c r="H45" s="52"/>
      <c r="I45" s="52"/>
      <c r="J45" s="52"/>
      <c r="K45" s="47"/>
    </row>
    <row r="46" spans="1:11" x14ac:dyDescent="0.25">
      <c r="A46" s="56">
        <v>34</v>
      </c>
      <c r="B46" s="51" t="s">
        <v>509</v>
      </c>
      <c r="C46" s="52"/>
      <c r="D46" s="52"/>
      <c r="E46" s="53">
        <f>'Teslimat Programı 24DOO-1'!C28+'Teslimat Programı 24DOO-2'!C28+'Teslimat Programı 24DOO-3 '!C28</f>
        <v>60</v>
      </c>
      <c r="F46" s="52"/>
      <c r="G46" s="52"/>
      <c r="H46" s="52"/>
      <c r="I46" s="52"/>
      <c r="J46" s="52"/>
      <c r="K46" s="47"/>
    </row>
    <row r="47" spans="1:11" x14ac:dyDescent="0.25">
      <c r="A47" s="56">
        <v>35</v>
      </c>
      <c r="B47" s="51" t="s">
        <v>510</v>
      </c>
      <c r="C47" s="52"/>
      <c r="D47" s="52"/>
      <c r="E47" s="53">
        <f>'Teslimat Programı 24Dilk'!C26+'Teslimat Programı 24Dilk'!D26+'Teslimat Programı 24DLise'!C36+'Teslimat Programı 24DLise'!D36+'Teslimat Programı 24DOO-1'!C35+'Teslimat Programı 24DOO-2'!C35+'Teslimat Programı 24DOO-3 '!C35+'Teslimat Programı 32DİO'!C33+'Teslimat Programı BSM'!C32</f>
        <v>582</v>
      </c>
      <c r="F47" s="52"/>
      <c r="G47" s="52"/>
      <c r="H47" s="52"/>
      <c r="I47" s="52"/>
      <c r="J47" s="52"/>
      <c r="K47" s="47"/>
    </row>
    <row r="48" spans="1:11" x14ac:dyDescent="0.25">
      <c r="A48" s="56">
        <v>36</v>
      </c>
      <c r="B48" s="51" t="s">
        <v>511</v>
      </c>
      <c r="C48" s="52"/>
      <c r="D48" s="52"/>
      <c r="E48" s="53">
        <f>'Teslimat Programı 24Dilk'!C25+'Teslimat Programı 24Dilk'!D25+'Teslimat Programı 24DLise'!C35+'Teslimat Programı 24DLise'!D35+'Teslimat Programı 24DOO-1'!C34+'Teslimat Programı 24DOO-2'!C34+'Teslimat Programı 24DOO-3 '!C34+'Teslimat Programı 32DİO'!C32</f>
        <v>570</v>
      </c>
      <c r="F48" s="52"/>
      <c r="G48" s="52"/>
      <c r="H48" s="52"/>
      <c r="I48" s="52"/>
      <c r="J48" s="52"/>
      <c r="K48" s="47"/>
    </row>
    <row r="49" spans="1:11" x14ac:dyDescent="0.25">
      <c r="A49" s="56">
        <v>37</v>
      </c>
      <c r="B49" s="51" t="s">
        <v>512</v>
      </c>
      <c r="C49" s="52"/>
      <c r="D49" s="52"/>
      <c r="E49" s="53">
        <f>'Teslimat Programı BSM'!C37+'Teslimat Programı GSL'!C35</f>
        <v>42</v>
      </c>
      <c r="F49" s="52"/>
      <c r="G49" s="52"/>
      <c r="H49" s="52"/>
      <c r="I49" s="52"/>
      <c r="J49" s="52"/>
      <c r="K49" s="47"/>
    </row>
    <row r="50" spans="1:11" x14ac:dyDescent="0.25">
      <c r="A50" s="56">
        <v>38</v>
      </c>
      <c r="B50" s="51" t="s">
        <v>513</v>
      </c>
      <c r="C50" s="52"/>
      <c r="D50" s="52"/>
      <c r="E50" s="53">
        <f>'Teslimat Programı 24Dilk'!C50+'Teslimat Programı 24Dilk'!D50+'Teslimat Programı 24DLise'!C33+'Teslimat Programı 24DLise'!D33+'Teslimat Programı 24DOO-1'!C32+'Teslimat Programı 24DOO-2'!C32+'Teslimat Programı 24DOO-3 '!C32+'Teslimat Programı 32DİO'!C31+'Teslimat Programı BSM'!C31+'Teslimat Programı GSL'!C30</f>
        <v>93</v>
      </c>
      <c r="F50" s="52"/>
      <c r="G50" s="52"/>
      <c r="H50" s="52"/>
      <c r="I50" s="52"/>
      <c r="J50" s="52"/>
      <c r="K50" s="47"/>
    </row>
    <row r="51" spans="1:11" x14ac:dyDescent="0.25">
      <c r="A51" s="56">
        <v>39</v>
      </c>
      <c r="B51" s="51" t="s">
        <v>514</v>
      </c>
      <c r="C51" s="52"/>
      <c r="D51" s="52"/>
      <c r="E51" s="53">
        <f>'Teslimat Programı 24Dilk'!C24+'Teslimat Programı 24Dilk'!D24+'Teslimat Programı 24DLise'!C32+'Teslimat Programı 24DLise'!D32+'Teslimat Programı 24DOO-1'!C31+'Teslimat Programı 24DOO-2'!C31+'Teslimat Programı 24DOO-3 '!C31+'Teslimat Programı 32DİO'!C30+'Teslimat Programı BSM'!C30+'Teslimat Programı GSL'!C29</f>
        <v>117</v>
      </c>
      <c r="F51" s="52"/>
      <c r="G51" s="52"/>
      <c r="H51" s="52"/>
      <c r="I51" s="52"/>
      <c r="J51" s="52"/>
      <c r="K51" s="47"/>
    </row>
    <row r="52" spans="1:11" x14ac:dyDescent="0.25">
      <c r="A52" s="56">
        <v>40</v>
      </c>
      <c r="B52" s="51" t="s">
        <v>515</v>
      </c>
      <c r="C52" s="52"/>
      <c r="D52" s="52"/>
      <c r="E52" s="53">
        <f>'Teslimat Programı BSM'!C39+'Teslimat Programı GSL'!C37</f>
        <v>54</v>
      </c>
      <c r="F52" s="52"/>
      <c r="G52" s="52"/>
      <c r="H52" s="52"/>
      <c r="I52" s="52"/>
      <c r="J52" s="52"/>
      <c r="K52" s="47"/>
    </row>
    <row r="53" spans="1:11" x14ac:dyDescent="0.25">
      <c r="A53" s="56">
        <v>41</v>
      </c>
      <c r="B53" s="51" t="s">
        <v>516</v>
      </c>
      <c r="C53" s="52"/>
      <c r="D53" s="52"/>
      <c r="E53" s="53">
        <f>'Teslimat Programı BSM'!C38+'Teslimat Programı GSL'!C36</f>
        <v>46</v>
      </c>
      <c r="F53" s="52"/>
      <c r="G53" s="52"/>
      <c r="H53" s="52"/>
      <c r="I53" s="52"/>
      <c r="J53" s="52"/>
      <c r="K53" s="47"/>
    </row>
    <row r="54" spans="1:11" x14ac:dyDescent="0.25">
      <c r="A54" s="56">
        <v>42</v>
      </c>
      <c r="B54" s="51" t="s">
        <v>517</v>
      </c>
      <c r="C54" s="52"/>
      <c r="D54" s="52"/>
      <c r="E54" s="53">
        <f>'Teslimat Programı GSL'!C45</f>
        <v>3</v>
      </c>
      <c r="F54" s="52"/>
      <c r="G54" s="52"/>
      <c r="H54" s="52"/>
      <c r="I54" s="52"/>
      <c r="J54" s="52"/>
      <c r="K54" s="47"/>
    </row>
    <row r="55" spans="1:11" x14ac:dyDescent="0.25">
      <c r="A55" s="56">
        <v>43</v>
      </c>
      <c r="B55" s="51" t="s">
        <v>518</v>
      </c>
      <c r="C55" s="52"/>
      <c r="D55" s="52"/>
      <c r="E55" s="54">
        <f>'Teslimat Programı 24DLise'!C40+'Teslimat Programı 24DLise'!D40+'Teslimat Programı 24DOO-1'!C39+'Teslimat Programı 24DOO-3 '!C39</f>
        <v>350</v>
      </c>
      <c r="F55" s="52"/>
      <c r="G55" s="52"/>
      <c r="H55" s="52"/>
      <c r="I55" s="52"/>
      <c r="J55" s="52"/>
      <c r="K55" s="47"/>
    </row>
    <row r="56" spans="1:11" x14ac:dyDescent="0.25">
      <c r="A56" s="56">
        <v>44</v>
      </c>
      <c r="B56" s="51" t="s">
        <v>519</v>
      </c>
      <c r="C56" s="52"/>
      <c r="D56" s="52"/>
      <c r="E56" s="54">
        <f>'Teslimat Programı 24Dilk'!C52+'Teslimat Programı 24Dilk'!D52+'Teslimat Programı 24DLise'!C39+'Teslimat Programı 24DLise'!D39+'Teslimat Programı 24DOO-1'!C38+'Teslimat Programı 24DOO-2'!C38+'Teslimat Programı 24DOO-3 '!C38+'Teslimat Programı 32DİO'!C44+'Teslimat Programı BSM'!C41+'Teslimat Programı GSL'!C39</f>
        <v>10055</v>
      </c>
      <c r="F56" s="52"/>
      <c r="G56" s="52"/>
      <c r="H56" s="52"/>
      <c r="I56" s="52"/>
      <c r="J56" s="52"/>
      <c r="K56" s="47"/>
    </row>
    <row r="57" spans="1:11" x14ac:dyDescent="0.25">
      <c r="A57" s="56">
        <v>45</v>
      </c>
      <c r="B57" s="51" t="s">
        <v>520</v>
      </c>
      <c r="C57" s="52"/>
      <c r="D57" s="52"/>
      <c r="E57" s="53">
        <f>'Teslimat Programı 24Dilk'!C46+'Teslimat Programı 24Dilk'!D46+'Teslimat Programı 24DLise'!C17+'Teslimat Programı 24DLise'!D17+'Teslimat Programı 24DOO-1'!C16+'Teslimat Programı 24DOO-2'!C16+'Teslimat Programı 24DOO-3 '!C16+'Teslimat Programı 32DİO'!C17+'Teslimat Programı BSM'!C18+'Teslimat Programı GSL'!C17</f>
        <v>1478</v>
      </c>
      <c r="F57" s="52"/>
      <c r="G57" s="52"/>
      <c r="H57" s="52"/>
      <c r="I57" s="52"/>
      <c r="J57" s="52"/>
      <c r="K57" s="47"/>
    </row>
    <row r="58" spans="1:11" x14ac:dyDescent="0.25">
      <c r="A58" s="56">
        <v>46</v>
      </c>
      <c r="B58" s="51" t="s">
        <v>521</v>
      </c>
      <c r="C58" s="52"/>
      <c r="D58" s="52"/>
      <c r="E58" s="53">
        <f>'Teslimat Programı 24Dilk'!C54+'Teslimat Programı 24Dilk'!D54+'Teslimat Programı 24DLise'!C46+'Teslimat Programı 24DLise'!D46+'Teslimat Programı 24DOO-1'!C45+'Teslimat Programı 24DOO-2'!C44+'Teslimat Programı 24DOO-3 '!C45+'Teslimat Programı 32DİO'!C53+'Teslimat Programı BSM'!C50+'Teslimat Programı GSL'!C46</f>
        <v>38</v>
      </c>
      <c r="F58" s="52"/>
      <c r="G58" s="52"/>
      <c r="H58" s="52"/>
      <c r="I58" s="52"/>
      <c r="J58" s="52"/>
      <c r="K58" s="47"/>
    </row>
    <row r="59" spans="1:11" x14ac:dyDescent="0.25">
      <c r="A59" s="56">
        <v>47</v>
      </c>
      <c r="B59" s="51" t="s">
        <v>522</v>
      </c>
      <c r="C59" s="52"/>
      <c r="D59" s="52"/>
      <c r="E59" s="53">
        <f>'Teslimat Programı 24Dilk'!C45+'Teslimat Programı 24Dilk'!D45+'Teslimat Programı 24DLise'!C16+'Teslimat Programı 24DLise'!D16+'Teslimat Programı 24DOO-1'!C15+'Teslimat Programı 24DOO-2'!C15+'Teslimat Programı 24DOO-3 '!C15+'Teslimat Programı 32DİO'!C16+'Teslimat Programı BSM'!C17+'Teslimat Programı GSL'!C16</f>
        <v>52</v>
      </c>
      <c r="F59" s="52"/>
      <c r="G59" s="52"/>
      <c r="H59" s="52"/>
      <c r="I59" s="52"/>
      <c r="J59" s="52"/>
      <c r="K59" s="47"/>
    </row>
    <row r="60" spans="1:11" x14ac:dyDescent="0.25">
      <c r="A60" s="56">
        <v>48</v>
      </c>
      <c r="B60" s="51" t="s">
        <v>523</v>
      </c>
      <c r="C60" s="52"/>
      <c r="D60" s="52"/>
      <c r="E60" s="53">
        <f>'Teslimat Programı 24Dilk'!C36+'Teslimat Programı 24Dilk'!D36+'Teslimat Programı 24DLise'!C42+'Teslimat Programı 24DLise'!D42+'Teslimat Programı 24DOO-1'!C41+'Teslimat Programı 24DOO-2'!C40+'Teslimat Programı 24DOO-3 '!C41+'Teslimat Programı 32DİO'!C46+'Teslimat Programı BSM'!C43+'Teslimat Programı GSL'!C41</f>
        <v>65</v>
      </c>
      <c r="F60" s="52"/>
      <c r="G60" s="52"/>
      <c r="H60" s="52"/>
      <c r="I60" s="52"/>
      <c r="J60" s="52"/>
      <c r="K60" s="47"/>
    </row>
    <row r="61" spans="1:11" x14ac:dyDescent="0.25">
      <c r="A61" s="56">
        <v>49</v>
      </c>
      <c r="B61" s="51" t="s">
        <v>524</v>
      </c>
      <c r="C61" s="52"/>
      <c r="D61" s="52"/>
      <c r="E61" s="53">
        <f>'Teslimat Programı 24Dilk'!C39+'Teslimat Programı 24Dilk'!D39+'Teslimat Programı 24DLise'!C45+'Teslimat Programı 24DLise'!D45+'Teslimat Programı 24DOO-1'!C44+'Teslimat Programı 24DOO-2'!C43+'Teslimat Programı 24DOO-3 '!C44+'Teslimat Programı 32DİO'!C49+'Teslimat Programı BSM'!C46+'Teslimat Programı GSL'!C44</f>
        <v>223</v>
      </c>
      <c r="F61" s="52"/>
      <c r="G61" s="52"/>
      <c r="H61" s="52"/>
      <c r="I61" s="52"/>
      <c r="J61" s="52"/>
      <c r="K61" s="47"/>
    </row>
    <row r="62" spans="1:11" x14ac:dyDescent="0.25">
      <c r="A62" s="56">
        <v>50</v>
      </c>
      <c r="B62" s="51" t="s">
        <v>525</v>
      </c>
      <c r="C62" s="52"/>
      <c r="D62" s="52"/>
      <c r="E62" s="53">
        <f>'Teslimat Programı 24Dilk'!C38+'Teslimat Programı 24Dilk'!D38+'Teslimat Programı 24DLise'!C44+'Teslimat Programı 24DLise'!D44+'Teslimat Programı 24DOO-1'!C43+'Teslimat Programı 24DOO-2'!C42+'Teslimat Programı 24DOO-3 '!C43+'Teslimat Programı 32DİO'!C48+'Teslimat Programı BSM'!C45+'Teslimat Programı GSL'!C44</f>
        <v>62</v>
      </c>
      <c r="F62" s="52"/>
      <c r="G62" s="52"/>
      <c r="H62" s="52"/>
      <c r="I62" s="52"/>
      <c r="J62" s="52"/>
      <c r="K62" s="47"/>
    </row>
    <row r="63" spans="1:11" x14ac:dyDescent="0.25">
      <c r="A63" s="56">
        <v>51</v>
      </c>
      <c r="B63" s="51" t="s">
        <v>526</v>
      </c>
      <c r="C63" s="52"/>
      <c r="D63" s="52"/>
      <c r="E63" s="53">
        <f>'Teslimat Programı 24Dilk'!C37+'Teslimat Programı 24Dilk'!D37+'Teslimat Programı 24DLise'!C43+'Teslimat Programı 24DLise'!D43+'Teslimat Programı 24DOO-1'!C42+'Teslimat Programı 24DOO-2'!C41+'Teslimat Programı 24DOO-3 '!C42+'Teslimat Programı 32DİO'!C47+'Teslimat Programı BSM'!C44+'Teslimat Programı GSL'!C42</f>
        <v>51</v>
      </c>
      <c r="F63" s="52"/>
      <c r="G63" s="52"/>
      <c r="H63" s="52"/>
      <c r="I63" s="52"/>
      <c r="J63" s="52"/>
      <c r="K63" s="47"/>
    </row>
    <row r="64" spans="1:11" x14ac:dyDescent="0.25">
      <c r="A64" s="56">
        <v>52</v>
      </c>
      <c r="B64" s="51" t="s">
        <v>527</v>
      </c>
      <c r="C64" s="55"/>
      <c r="D64" s="55"/>
      <c r="E64" s="53">
        <f>'Teslimat Programı 24Dilk'!C41+'Teslimat Programı 24Dilk'!D41+'Teslimat Programı 24DOO-3 '!C47+'Teslimat Programı 32DİO'!C51</f>
        <v>9</v>
      </c>
      <c r="F64" s="52"/>
      <c r="G64" s="52"/>
      <c r="H64" s="85"/>
      <c r="I64" s="85"/>
      <c r="J64" s="85"/>
      <c r="K64" s="47"/>
    </row>
    <row r="65" spans="1:11" x14ac:dyDescent="0.25">
      <c r="A65" s="56">
        <v>53</v>
      </c>
      <c r="B65" s="51" t="s">
        <v>528</v>
      </c>
      <c r="C65" s="52"/>
      <c r="D65" s="52"/>
      <c r="E65" s="53">
        <f>'Teslimat Programı 24Dilk'!C40+'Teslimat Programı 24Dilk'!D40+'Teslimat Programı 24DOO-3 '!C46+'Teslimat Programı 32DİO'!C50</f>
        <v>9</v>
      </c>
      <c r="F65" s="52"/>
      <c r="G65" s="52"/>
      <c r="H65" s="52"/>
      <c r="I65" s="52"/>
      <c r="J65" s="52"/>
      <c r="K65" s="47"/>
    </row>
    <row r="66" spans="1:11" x14ac:dyDescent="0.25">
      <c r="A66" s="56">
        <v>54</v>
      </c>
      <c r="B66" s="51" t="s">
        <v>529</v>
      </c>
      <c r="C66" s="55"/>
      <c r="D66" s="55"/>
      <c r="E66" s="53">
        <f>'Teslimat Programı 24Dilk'!C42+'Teslimat Programı 24Dilk'!D42+'Teslimat Programı 24DOO-3 '!C48+'Teslimat Programı 32DİO'!C52</f>
        <v>9</v>
      </c>
      <c r="F66" s="52"/>
      <c r="G66" s="52"/>
      <c r="H66" s="50"/>
      <c r="I66" s="50"/>
      <c r="J66" s="50"/>
      <c r="K66" s="47"/>
    </row>
    <row r="67" spans="1:11" x14ac:dyDescent="0.25">
      <c r="A67" s="56">
        <v>55</v>
      </c>
      <c r="B67" s="51" t="s">
        <v>538</v>
      </c>
      <c r="C67" s="52"/>
      <c r="D67" s="52"/>
      <c r="E67" s="53">
        <f>'Teslimat Programı 24Dilk'!C27+'Teslimat Programı 24Dilk'!D27+'Teslimat Programı 32DİO'!C34</f>
        <v>7</v>
      </c>
      <c r="F67" s="52"/>
      <c r="G67" s="52"/>
      <c r="H67" s="52"/>
      <c r="I67" s="52"/>
      <c r="J67" s="52"/>
      <c r="K67" s="47"/>
    </row>
    <row r="68" spans="1:11" x14ac:dyDescent="0.25">
      <c r="A68" s="56">
        <v>56</v>
      </c>
      <c r="B68" s="51" t="s">
        <v>539</v>
      </c>
      <c r="C68" s="55"/>
      <c r="D68" s="55"/>
      <c r="E68" s="53">
        <f>'Teslimat Programı 24DLise'!C37+'Teslimat Programı 24DLise'!D37+'Teslimat Programı 24DOO-1'!C36+'Teslimat Programı 24DOO-3 '!C36+'Teslimat Programı GSL'!C31+'Teslimat Programı BSM'!C33</f>
        <v>9</v>
      </c>
      <c r="F68" s="52"/>
      <c r="G68" s="52"/>
      <c r="H68" s="50"/>
      <c r="I68" s="50"/>
      <c r="J68" s="50"/>
      <c r="K68" s="47"/>
    </row>
    <row r="69" spans="1:11" x14ac:dyDescent="0.25">
      <c r="A69" s="56">
        <v>57</v>
      </c>
      <c r="B69" s="51" t="s">
        <v>540</v>
      </c>
      <c r="C69" s="52"/>
      <c r="D69" s="52"/>
      <c r="E69" s="53">
        <f>'Teslimat Programı 24DOO-2'!C36</f>
        <v>1</v>
      </c>
      <c r="F69" s="52"/>
      <c r="G69" s="52"/>
      <c r="H69" s="52"/>
      <c r="I69" s="52"/>
      <c r="J69" s="52"/>
      <c r="K69" s="47"/>
    </row>
    <row r="70" spans="1:11" x14ac:dyDescent="0.25">
      <c r="A70" s="56">
        <v>59</v>
      </c>
      <c r="B70" s="51" t="s">
        <v>530</v>
      </c>
      <c r="C70" s="55"/>
      <c r="D70" s="55"/>
      <c r="E70" s="53">
        <f>'Teslimat Programı 24Dilk'!C53+'Teslimat Programı 24Dilk'!D53+'Teslimat Programı 24DLise'!C41+'Teslimat Programı 24DLise'!D41+'Teslimat Programı 24DOO-1'!C40+'Teslimat Programı 24DOO-2'!C39+'Teslimat Programı 24DOO-3 '!C40+'Teslimat Programı 32DİO'!C45+'Teslimat Programı BSM'!C42+'Teslimat Programı GSL'!C40</f>
        <v>810</v>
      </c>
      <c r="F70" s="52"/>
      <c r="G70" s="52"/>
      <c r="H70" s="50"/>
      <c r="I70" s="50"/>
      <c r="J70" s="50"/>
      <c r="K70" s="47"/>
    </row>
    <row r="71" spans="1:11" x14ac:dyDescent="0.25">
      <c r="A71" s="71">
        <v>60</v>
      </c>
      <c r="B71" s="51" t="s">
        <v>531</v>
      </c>
      <c r="C71" s="52"/>
      <c r="D71" s="52"/>
      <c r="E71" s="53">
        <f>'Teslimat Programı 24DLise'!C9+'Teslimat Programı 24DLise'!D9+'Teslimat Programı 24DOO-1'!C46+'Teslimat Programı 24DOO-2'!C45+'Teslimat Programı 24DOO-3 '!C49</f>
        <v>192</v>
      </c>
      <c r="F71" s="52"/>
      <c r="G71" s="52"/>
      <c r="H71" s="52"/>
      <c r="I71" s="52"/>
      <c r="J71" s="52"/>
      <c r="K71" s="47"/>
    </row>
    <row r="72" spans="1:11" x14ac:dyDescent="0.25">
      <c r="A72" s="71">
        <v>61</v>
      </c>
      <c r="B72" s="51" t="s">
        <v>532</v>
      </c>
      <c r="C72" s="55"/>
      <c r="D72" s="55"/>
      <c r="E72" s="53">
        <f>'Teslimat Programı BSM'!C47</f>
        <v>1</v>
      </c>
      <c r="F72" s="52"/>
      <c r="G72" s="52"/>
      <c r="H72" s="50"/>
      <c r="I72" s="50"/>
      <c r="J72" s="50"/>
      <c r="K72" s="47"/>
    </row>
    <row r="73" spans="1:11" x14ac:dyDescent="0.25">
      <c r="A73" s="71">
        <v>62</v>
      </c>
      <c r="B73" s="51" t="s">
        <v>533</v>
      </c>
      <c r="C73" s="52"/>
      <c r="D73" s="52"/>
      <c r="E73" s="53">
        <f>'Teslimat Programı BSM'!C48</f>
        <v>1</v>
      </c>
      <c r="F73" s="52"/>
      <c r="G73" s="52"/>
      <c r="H73" s="52"/>
      <c r="I73" s="52"/>
      <c r="J73" s="52"/>
      <c r="K73" s="47"/>
    </row>
    <row r="74" spans="1:11" x14ac:dyDescent="0.25">
      <c r="A74" s="76">
        <v>63</v>
      </c>
      <c r="B74" s="51" t="s">
        <v>554</v>
      </c>
      <c r="C74" s="52"/>
      <c r="D74" s="52"/>
      <c r="E74" s="53">
        <f>'Teslimat Programı 24Dilk'!C20+'Teslimat Programı 24Dilk'!D20+'Teslimat Programı 24DLise'!C26+'Teslimat Programı 24DLise'!D26+'Teslimat Programı 24DOO-1'!C25+'Teslimat Programı 24DOO-2'!C25+'Teslimat Programı 24DOO-3 '!C25+'Teslimat Programı 32DİO'!C26+'Teslimat Programı BSM'!C27+'Teslimat Programı GSL'!C26</f>
        <v>71</v>
      </c>
      <c r="F74" s="52"/>
      <c r="G74" s="52"/>
      <c r="H74" s="85"/>
      <c r="I74" s="85"/>
      <c r="J74" s="85"/>
      <c r="K74" s="47"/>
    </row>
    <row r="75" spans="1:11" x14ac:dyDescent="0.25">
      <c r="A75" s="52"/>
      <c r="B75" s="51"/>
      <c r="C75" s="52"/>
      <c r="D75" s="52"/>
      <c r="E75" s="52"/>
      <c r="F75" s="52"/>
      <c r="G75" s="52"/>
      <c r="H75" s="79"/>
      <c r="I75" s="79"/>
      <c r="J75" s="79"/>
      <c r="K75" s="47"/>
    </row>
    <row r="76" spans="1:11" ht="113.25" thickBot="1" x14ac:dyDescent="0.3">
      <c r="A76" s="80"/>
      <c r="B76" s="80"/>
      <c r="C76" s="80"/>
      <c r="D76" s="80"/>
      <c r="E76" s="80"/>
      <c r="F76" s="80"/>
      <c r="G76" s="80"/>
      <c r="H76" s="81"/>
      <c r="I76" s="57" t="s">
        <v>477</v>
      </c>
      <c r="J76" s="82" t="s">
        <v>478</v>
      </c>
      <c r="K76" s="83"/>
    </row>
    <row r="77" spans="1:11" ht="15.75" thickTop="1" x14ac:dyDescent="0.25"/>
  </sheetData>
  <mergeCells count="26">
    <mergeCell ref="E2:H2"/>
    <mergeCell ref="E3:H3"/>
    <mergeCell ref="E4:H4"/>
    <mergeCell ref="E5:H5"/>
    <mergeCell ref="E6:H6"/>
    <mergeCell ref="A1:K1"/>
    <mergeCell ref="H64:J64"/>
    <mergeCell ref="H74:J74"/>
    <mergeCell ref="C8:C11"/>
    <mergeCell ref="D8:D11"/>
    <mergeCell ref="H8:J8"/>
    <mergeCell ref="H9:J9"/>
    <mergeCell ref="H10:J10"/>
    <mergeCell ref="H11:J11"/>
    <mergeCell ref="I2:K2"/>
    <mergeCell ref="I3:K3"/>
    <mergeCell ref="I4:K4"/>
    <mergeCell ref="I5:K5"/>
    <mergeCell ref="I6:K6"/>
    <mergeCell ref="H7:J7"/>
    <mergeCell ref="A2:D6"/>
    <mergeCell ref="H12:J12"/>
    <mergeCell ref="H13:J13"/>
    <mergeCell ref="H75:J75"/>
    <mergeCell ref="A76:H76"/>
    <mergeCell ref="J76:K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I8" sqref="I8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11.85546875" style="37" customWidth="1"/>
    <col min="4" max="4" width="14" style="37" customWidth="1"/>
    <col min="5" max="5" width="12.5703125" style="37" customWidth="1"/>
    <col min="6" max="6" width="33.140625" style="37" customWidth="1"/>
    <col min="7" max="7" width="15.7109375" style="66" customWidth="1"/>
    <col min="8" max="9" width="15.7109375" style="37" customWidth="1"/>
    <col min="10" max="10" width="15.7109375" style="66" customWidth="1"/>
    <col min="11" max="12" width="15.7109375" style="37" customWidth="1"/>
    <col min="13" max="16384" width="9.140625" style="37"/>
  </cols>
  <sheetData>
    <row r="1" spans="1:12" ht="21" thickBot="1" x14ac:dyDescent="0.35">
      <c r="A1" s="120" t="s">
        <v>404</v>
      </c>
      <c r="B1" s="120"/>
      <c r="C1" s="120"/>
      <c r="D1" s="120"/>
      <c r="E1" s="120"/>
      <c r="F1" s="120"/>
      <c r="G1" s="121"/>
      <c r="H1" s="121"/>
      <c r="I1" s="121"/>
      <c r="J1" s="121"/>
      <c r="K1" s="121"/>
      <c r="L1" s="121"/>
    </row>
    <row r="2" spans="1:12" ht="16.5" thickTop="1" thickBot="1" x14ac:dyDescent="0.3">
      <c r="A2" s="122" t="s">
        <v>405</v>
      </c>
      <c r="B2" s="125" t="s">
        <v>406</v>
      </c>
      <c r="C2" s="128" t="s">
        <v>407</v>
      </c>
      <c r="D2" s="129"/>
      <c r="E2" s="125" t="s">
        <v>408</v>
      </c>
      <c r="F2" s="125" t="s">
        <v>409</v>
      </c>
      <c r="G2" s="134" t="s">
        <v>410</v>
      </c>
      <c r="H2" s="135"/>
      <c r="I2" s="135"/>
      <c r="J2" s="135"/>
      <c r="K2" s="135"/>
      <c r="L2" s="136"/>
    </row>
    <row r="3" spans="1:12" ht="15" customHeight="1" x14ac:dyDescent="0.25">
      <c r="A3" s="123"/>
      <c r="B3" s="126"/>
      <c r="C3" s="130"/>
      <c r="D3" s="131"/>
      <c r="E3" s="126"/>
      <c r="F3" s="126"/>
      <c r="G3" s="130" t="s">
        <v>411</v>
      </c>
      <c r="H3" s="137"/>
      <c r="I3" s="138" t="s">
        <v>412</v>
      </c>
      <c r="J3" s="139"/>
      <c r="K3" s="138" t="s">
        <v>413</v>
      </c>
      <c r="L3" s="140"/>
    </row>
    <row r="4" spans="1:12" ht="48.75" customHeight="1" thickBot="1" x14ac:dyDescent="0.3">
      <c r="A4" s="124"/>
      <c r="B4" s="127"/>
      <c r="C4" s="132"/>
      <c r="D4" s="133"/>
      <c r="E4" s="127"/>
      <c r="F4" s="127"/>
      <c r="G4" s="142"/>
      <c r="H4" s="143"/>
      <c r="I4" s="142"/>
      <c r="J4" s="143"/>
      <c r="K4" s="132"/>
      <c r="L4" s="141"/>
    </row>
    <row r="5" spans="1:12" ht="34.5" customHeight="1" thickBot="1" x14ac:dyDescent="0.3">
      <c r="A5" s="58"/>
      <c r="B5" s="59"/>
      <c r="C5" s="144"/>
      <c r="D5" s="145"/>
      <c r="E5" s="59"/>
      <c r="F5" s="60"/>
      <c r="G5" s="118"/>
      <c r="H5" s="146"/>
      <c r="I5" s="118"/>
      <c r="J5" s="146"/>
      <c r="K5" s="118" t="s">
        <v>414</v>
      </c>
      <c r="L5" s="119"/>
    </row>
    <row r="6" spans="1:12" ht="35.25" customHeight="1" thickBot="1" x14ac:dyDescent="0.3">
      <c r="A6" s="116" t="s">
        <v>415</v>
      </c>
      <c r="B6" s="116" t="s">
        <v>416</v>
      </c>
      <c r="C6" s="117" t="s">
        <v>417</v>
      </c>
      <c r="D6" s="117"/>
      <c r="E6" s="116" t="s">
        <v>418</v>
      </c>
      <c r="F6" s="116" t="s">
        <v>419</v>
      </c>
      <c r="G6" s="114" t="s">
        <v>420</v>
      </c>
      <c r="H6" s="116" t="s">
        <v>421</v>
      </c>
      <c r="I6" s="114" t="s">
        <v>420</v>
      </c>
      <c r="J6" s="116" t="s">
        <v>421</v>
      </c>
      <c r="K6" s="114" t="s">
        <v>420</v>
      </c>
      <c r="L6" s="116" t="s">
        <v>421</v>
      </c>
    </row>
    <row r="7" spans="1:12" ht="45" x14ac:dyDescent="0.25">
      <c r="A7" s="116"/>
      <c r="B7" s="116"/>
      <c r="C7" s="61" t="s">
        <v>422</v>
      </c>
      <c r="D7" s="62" t="s">
        <v>423</v>
      </c>
      <c r="E7" s="116"/>
      <c r="F7" s="116"/>
      <c r="G7" s="115"/>
      <c r="H7" s="116"/>
      <c r="I7" s="115"/>
      <c r="J7" s="116"/>
      <c r="K7" s="115"/>
      <c r="L7" s="116"/>
    </row>
    <row r="8" spans="1:12" s="63" customFormat="1" x14ac:dyDescent="0.25">
      <c r="A8" s="63" t="str">
        <f>'İhtiyaç Listesi'!A4</f>
        <v>24Dİlk-1</v>
      </c>
      <c r="B8" s="63" t="str">
        <f>'İhtiyaç Listesi'!B4</f>
        <v>TEK KİŞİLİK Trapez SIRA VE SANDALYE (İLKOKUL İÇİN)</v>
      </c>
      <c r="C8" s="64">
        <v>728</v>
      </c>
      <c r="D8" s="64">
        <v>364</v>
      </c>
      <c r="E8" s="63" t="s">
        <v>424</v>
      </c>
      <c r="F8" s="64" t="s">
        <v>425</v>
      </c>
      <c r="G8" s="65" t="s">
        <v>426</v>
      </c>
      <c r="H8" s="65" t="s">
        <v>427</v>
      </c>
      <c r="I8" s="65" t="s">
        <v>427</v>
      </c>
      <c r="J8" s="65" t="s">
        <v>428</v>
      </c>
    </row>
    <row r="9" spans="1:12" s="63" customFormat="1" x14ac:dyDescent="0.25">
      <c r="A9" s="63" t="str">
        <f>'İhtiyaç Listesi'!A5</f>
        <v>24Dİlk-2</v>
      </c>
      <c r="B9" s="63" t="str">
        <f>'İhtiyaç Listesi'!B5</f>
        <v>TEK KİŞİLİK SIRA VE SANDALYE (İLKOKUL İÇİN)</v>
      </c>
      <c r="C9" s="64">
        <v>720</v>
      </c>
      <c r="D9" s="64">
        <v>360</v>
      </c>
      <c r="E9" s="63" t="s">
        <v>424</v>
      </c>
      <c r="F9" s="64" t="s">
        <v>425</v>
      </c>
      <c r="G9" s="65" t="s">
        <v>426</v>
      </c>
      <c r="H9" s="65" t="s">
        <v>427</v>
      </c>
      <c r="I9" s="65" t="s">
        <v>427</v>
      </c>
      <c r="J9" s="65" t="s">
        <v>428</v>
      </c>
    </row>
    <row r="10" spans="1:12" s="63" customFormat="1" x14ac:dyDescent="0.25">
      <c r="A10" s="63" t="str">
        <f>'İhtiyaç Listesi'!A6</f>
        <v>24Dİlk-3</v>
      </c>
      <c r="B10" s="63" t="str">
        <f>'İhtiyaç Listesi'!B6</f>
        <v>TEK KİŞİLİK AYARLANABİLİR SIRA VE SANDALYE (İLKOKUL İÇİN)</v>
      </c>
      <c r="C10" s="64">
        <v>96</v>
      </c>
      <c r="D10" s="64">
        <v>48</v>
      </c>
      <c r="E10" s="63" t="s">
        <v>424</v>
      </c>
      <c r="F10" s="64" t="s">
        <v>425</v>
      </c>
      <c r="G10" s="65" t="s">
        <v>426</v>
      </c>
      <c r="H10" s="65" t="s">
        <v>427</v>
      </c>
      <c r="I10" s="65" t="s">
        <v>427</v>
      </c>
      <c r="J10" s="65" t="s">
        <v>428</v>
      </c>
    </row>
    <row r="11" spans="1:12" s="63" customFormat="1" x14ac:dyDescent="0.25">
      <c r="A11" s="63" t="str">
        <f>'İhtiyaç Listesi'!A7</f>
        <v>24Dİlk-4</v>
      </c>
      <c r="B11" s="63" t="str">
        <f>'İhtiyaç Listesi'!B7</f>
        <v>ÖĞRETMEN KÜRSÜSÜ (MASA)</v>
      </c>
      <c r="C11" s="64">
        <v>66</v>
      </c>
      <c r="D11" s="64">
        <v>33</v>
      </c>
      <c r="E11" s="63" t="s">
        <v>424</v>
      </c>
      <c r="F11" s="64" t="s">
        <v>425</v>
      </c>
      <c r="G11" s="65" t="s">
        <v>426</v>
      </c>
      <c r="H11" s="65" t="s">
        <v>427</v>
      </c>
      <c r="I11" s="65" t="s">
        <v>427</v>
      </c>
      <c r="J11" s="65" t="s">
        <v>428</v>
      </c>
    </row>
    <row r="12" spans="1:12" s="63" customFormat="1" x14ac:dyDescent="0.25">
      <c r="A12" s="63" t="str">
        <f>'İhtiyaç Listesi'!A8</f>
        <v>24Dİlk-5</v>
      </c>
      <c r="B12" s="63" t="str">
        <f>'İhtiyaç Listesi'!B8</f>
        <v>ÖĞRETMEN KOLTUĞU</v>
      </c>
      <c r="C12" s="64">
        <v>150</v>
      </c>
      <c r="D12" s="64">
        <v>75</v>
      </c>
      <c r="E12" s="63" t="s">
        <v>424</v>
      </c>
      <c r="F12" s="64" t="s">
        <v>425</v>
      </c>
      <c r="G12" s="65" t="s">
        <v>426</v>
      </c>
      <c r="H12" s="65" t="s">
        <v>427</v>
      </c>
      <c r="I12" s="65" t="s">
        <v>427</v>
      </c>
      <c r="J12" s="65" t="s">
        <v>428</v>
      </c>
    </row>
    <row r="13" spans="1:12" s="63" customFormat="1" x14ac:dyDescent="0.25">
      <c r="A13" s="63" t="str">
        <f>'İhtiyaç Listesi'!A9</f>
        <v>24Dİlk-6</v>
      </c>
      <c r="B13" s="63" t="str">
        <f>'İhtiyaç Listesi'!B9</f>
        <v>CAMLI DOSYA DOLABI</v>
      </c>
      <c r="C13" s="64">
        <v>30</v>
      </c>
      <c r="D13" s="64">
        <v>15</v>
      </c>
      <c r="E13" s="63" t="s">
        <v>424</v>
      </c>
      <c r="F13" s="64" t="s">
        <v>425</v>
      </c>
      <c r="G13" s="65" t="s">
        <v>426</v>
      </c>
      <c r="H13" s="65" t="s">
        <v>427</v>
      </c>
      <c r="I13" s="65" t="s">
        <v>427</v>
      </c>
      <c r="J13" s="65" t="s">
        <v>428</v>
      </c>
    </row>
    <row r="14" spans="1:12" s="63" customFormat="1" x14ac:dyDescent="0.25">
      <c r="A14" s="63" t="str">
        <f>'İhtiyaç Listesi'!A10</f>
        <v>24Dİlk-7</v>
      </c>
      <c r="B14" s="63" t="str">
        <f>'İhtiyaç Listesi'!B10</f>
        <v>LAMİNAT DOSYA DOLABI</v>
      </c>
      <c r="C14" s="64">
        <v>48</v>
      </c>
      <c r="D14" s="64">
        <v>24</v>
      </c>
      <c r="E14" s="63" t="s">
        <v>424</v>
      </c>
      <c r="F14" s="64" t="s">
        <v>425</v>
      </c>
      <c r="G14" s="65" t="s">
        <v>426</v>
      </c>
      <c r="H14" s="65" t="s">
        <v>427</v>
      </c>
      <c r="I14" s="65" t="s">
        <v>427</v>
      </c>
      <c r="J14" s="65" t="s">
        <v>428</v>
      </c>
    </row>
    <row r="15" spans="1:12" s="63" customFormat="1" x14ac:dyDescent="0.25">
      <c r="A15" s="63" t="str">
        <f>'İhtiyaç Listesi'!A11</f>
        <v>24Dİlk-8</v>
      </c>
      <c r="B15" s="63" t="str">
        <f>'İhtiyaç Listesi'!B11</f>
        <v>BİLGİSAYAR MASASI</v>
      </c>
      <c r="C15" s="64">
        <v>4</v>
      </c>
      <c r="D15" s="64">
        <v>2</v>
      </c>
      <c r="E15" s="63" t="s">
        <v>424</v>
      </c>
      <c r="F15" s="64" t="s">
        <v>425</v>
      </c>
      <c r="G15" s="65" t="s">
        <v>426</v>
      </c>
      <c r="H15" s="65" t="s">
        <v>427</v>
      </c>
      <c r="I15" s="65" t="s">
        <v>427</v>
      </c>
      <c r="J15" s="65" t="s">
        <v>428</v>
      </c>
    </row>
    <row r="16" spans="1:12" s="63" customFormat="1" x14ac:dyDescent="0.25">
      <c r="A16" s="63" t="str">
        <f>'İhtiyaç Listesi'!A12</f>
        <v>24Dİlk-9</v>
      </c>
      <c r="B16" s="63" t="str">
        <f>'İhtiyaç Listesi'!B12</f>
        <v>TOPLANTI MASASI -1 (10 KİŞİLİK)</v>
      </c>
      <c r="C16" s="64">
        <v>4</v>
      </c>
      <c r="D16" s="64">
        <v>2</v>
      </c>
      <c r="E16" s="63" t="s">
        <v>424</v>
      </c>
      <c r="F16" s="64" t="s">
        <v>425</v>
      </c>
      <c r="G16" s="65" t="s">
        <v>426</v>
      </c>
      <c r="H16" s="65" t="s">
        <v>427</v>
      </c>
      <c r="I16" s="65" t="s">
        <v>427</v>
      </c>
      <c r="J16" s="65" t="s">
        <v>428</v>
      </c>
    </row>
    <row r="17" spans="1:10" s="63" customFormat="1" x14ac:dyDescent="0.25">
      <c r="A17" s="63" t="str">
        <f>'İhtiyaç Listesi'!A13</f>
        <v>24Dİlk-10</v>
      </c>
      <c r="B17" s="63" t="str">
        <f>'İhtiyaç Listesi'!B13</f>
        <v>TOPLANTI MASASI-2  (6 KİŞİLİK)</v>
      </c>
      <c r="C17" s="64">
        <v>8</v>
      </c>
      <c r="D17" s="64">
        <v>4</v>
      </c>
      <c r="E17" s="63" t="s">
        <v>424</v>
      </c>
      <c r="F17" s="64" t="s">
        <v>425</v>
      </c>
      <c r="G17" s="65" t="s">
        <v>426</v>
      </c>
      <c r="H17" s="65" t="s">
        <v>427</v>
      </c>
      <c r="I17" s="65" t="s">
        <v>427</v>
      </c>
      <c r="J17" s="65" t="s">
        <v>428</v>
      </c>
    </row>
    <row r="18" spans="1:10" s="63" customFormat="1" x14ac:dyDescent="0.25">
      <c r="A18" s="63" t="str">
        <f>'İhtiyaç Listesi'!A14</f>
        <v>24Dİlk-11</v>
      </c>
      <c r="B18" s="63" t="str">
        <f>'İhtiyaç Listesi'!B14</f>
        <v>TOPLANTI MASASI SANDALYESİ</v>
      </c>
      <c r="C18" s="64">
        <v>12</v>
      </c>
      <c r="D18" s="64">
        <v>6</v>
      </c>
      <c r="E18" s="63" t="s">
        <v>424</v>
      </c>
      <c r="F18" s="64" t="s">
        <v>425</v>
      </c>
      <c r="G18" s="65" t="s">
        <v>426</v>
      </c>
      <c r="H18" s="65" t="s">
        <v>427</v>
      </c>
      <c r="I18" s="65" t="s">
        <v>427</v>
      </c>
      <c r="J18" s="65" t="s">
        <v>428</v>
      </c>
    </row>
    <row r="19" spans="1:10" s="63" customFormat="1" x14ac:dyDescent="0.25">
      <c r="A19" s="63" t="str">
        <f>'İhtiyaç Listesi'!A15</f>
        <v>24Dİlk-12</v>
      </c>
      <c r="B19" s="63" t="str">
        <f>'İhtiyaç Listesi'!B15</f>
        <v>ÇALIŞMA TAKIMI</v>
      </c>
      <c r="C19" s="64">
        <v>8</v>
      </c>
      <c r="D19" s="64">
        <v>4</v>
      </c>
      <c r="E19" s="63" t="s">
        <v>424</v>
      </c>
      <c r="F19" s="64" t="s">
        <v>425</v>
      </c>
      <c r="G19" s="65" t="s">
        <v>426</v>
      </c>
      <c r="H19" s="65" t="s">
        <v>427</v>
      </c>
      <c r="I19" s="65" t="s">
        <v>427</v>
      </c>
      <c r="J19" s="65" t="s">
        <v>428</v>
      </c>
    </row>
    <row r="20" spans="1:10" s="63" customFormat="1" x14ac:dyDescent="0.25">
      <c r="A20" s="63" t="str">
        <f>'İhtiyaç Listesi'!A16</f>
        <v>24Dİlk-13</v>
      </c>
      <c r="B20" s="63" t="str">
        <f>'İhtiyaç Listesi'!B16</f>
        <v>ÇALIŞMA SANDALYESİ-1 (İDARE ODASI)</v>
      </c>
      <c r="C20" s="64">
        <v>8</v>
      </c>
      <c r="D20" s="64">
        <v>4</v>
      </c>
      <c r="E20" s="63" t="s">
        <v>424</v>
      </c>
      <c r="F20" s="64" t="s">
        <v>425</v>
      </c>
      <c r="G20" s="65" t="s">
        <v>426</v>
      </c>
      <c r="H20" s="65" t="s">
        <v>427</v>
      </c>
      <c r="I20" s="65" t="s">
        <v>427</v>
      </c>
      <c r="J20" s="65" t="s">
        <v>428</v>
      </c>
    </row>
    <row r="21" spans="1:10" s="63" customFormat="1" x14ac:dyDescent="0.25">
      <c r="A21" s="63" t="str">
        <f>'İhtiyaç Listesi'!A17</f>
        <v>24Dİlk-14</v>
      </c>
      <c r="B21" s="63" t="str">
        <f>'İhtiyaç Listesi'!B17</f>
        <v>MİSAFİR KOLTUĞU</v>
      </c>
      <c r="C21" s="64">
        <v>44</v>
      </c>
      <c r="D21" s="64">
        <v>22</v>
      </c>
      <c r="E21" s="63" t="s">
        <v>424</v>
      </c>
      <c r="F21" s="64" t="s">
        <v>425</v>
      </c>
      <c r="G21" s="65" t="s">
        <v>426</v>
      </c>
      <c r="H21" s="65" t="s">
        <v>427</v>
      </c>
      <c r="I21" s="65" t="s">
        <v>427</v>
      </c>
      <c r="J21" s="65" t="s">
        <v>428</v>
      </c>
    </row>
    <row r="22" spans="1:10" s="63" customFormat="1" x14ac:dyDescent="0.25">
      <c r="A22" s="63" t="str">
        <f>'İhtiyaç Listesi'!A18</f>
        <v>24Dİlk-15</v>
      </c>
      <c r="B22" s="63" t="str">
        <f>'İhtiyaç Listesi'!B18</f>
        <v>ÇALIŞMA MASASI</v>
      </c>
      <c r="C22" s="64">
        <v>4</v>
      </c>
      <c r="D22" s="64">
        <v>2</v>
      </c>
      <c r="E22" s="63" t="s">
        <v>424</v>
      </c>
      <c r="F22" s="64" t="s">
        <v>425</v>
      </c>
      <c r="G22" s="65" t="s">
        <v>426</v>
      </c>
      <c r="H22" s="65" t="s">
        <v>427</v>
      </c>
      <c r="I22" s="65" t="s">
        <v>427</v>
      </c>
      <c r="J22" s="65" t="s">
        <v>428</v>
      </c>
    </row>
    <row r="23" spans="1:10" s="63" customFormat="1" x14ac:dyDescent="0.25">
      <c r="A23" s="63" t="str">
        <f>'İhtiyaç Listesi'!A19</f>
        <v>24Dİlk-16</v>
      </c>
      <c r="B23" s="63" t="str">
        <f>'İhtiyaç Listesi'!B19</f>
        <v>BEKLEME KOLTUĞU TAKIMI (TEKLİ+ÜÇLÜ)</v>
      </c>
      <c r="C23" s="64">
        <v>10</v>
      </c>
      <c r="D23" s="64">
        <v>5</v>
      </c>
      <c r="E23" s="63" t="s">
        <v>424</v>
      </c>
      <c r="F23" s="64" t="s">
        <v>425</v>
      </c>
      <c r="G23" s="65" t="s">
        <v>426</v>
      </c>
      <c r="H23" s="65" t="s">
        <v>427</v>
      </c>
      <c r="I23" s="65" t="s">
        <v>427</v>
      </c>
      <c r="J23" s="65" t="s">
        <v>428</v>
      </c>
    </row>
    <row r="24" spans="1:10" s="63" customFormat="1" x14ac:dyDescent="0.25">
      <c r="A24" s="63" t="str">
        <f>'İhtiyaç Listesi'!A20</f>
        <v>24Dİlk-17</v>
      </c>
      <c r="B24" s="63" t="str">
        <f>'İhtiyaç Listesi'!B20</f>
        <v>SEHPA</v>
      </c>
      <c r="C24" s="64">
        <v>8</v>
      </c>
      <c r="D24" s="64">
        <v>4</v>
      </c>
      <c r="E24" s="63" t="s">
        <v>424</v>
      </c>
      <c r="F24" s="64" t="s">
        <v>425</v>
      </c>
      <c r="G24" s="65" t="s">
        <v>426</v>
      </c>
      <c r="H24" s="65" t="s">
        <v>427</v>
      </c>
      <c r="I24" s="65" t="s">
        <v>427</v>
      </c>
      <c r="J24" s="65" t="s">
        <v>428</v>
      </c>
    </row>
    <row r="25" spans="1:10" s="63" customFormat="1" x14ac:dyDescent="0.25">
      <c r="A25" s="63" t="str">
        <f>'İhtiyaç Listesi'!A21</f>
        <v>24Dİlk-18</v>
      </c>
      <c r="B25" s="63" t="str">
        <f>'İhtiyaç Listesi'!B21</f>
        <v>TEK KİŞİLİK SIRA (Resim Sınıfına Özel)</v>
      </c>
      <c r="C25" s="64">
        <v>60</v>
      </c>
      <c r="D25" s="64">
        <v>30</v>
      </c>
      <c r="E25" s="63" t="s">
        <v>424</v>
      </c>
      <c r="F25" s="64" t="s">
        <v>425</v>
      </c>
      <c r="G25" s="65" t="s">
        <v>426</v>
      </c>
      <c r="H25" s="65" t="s">
        <v>427</v>
      </c>
      <c r="I25" s="65" t="s">
        <v>427</v>
      </c>
      <c r="J25" s="65" t="s">
        <v>428</v>
      </c>
    </row>
    <row r="26" spans="1:10" s="63" customFormat="1" x14ac:dyDescent="0.25">
      <c r="A26" s="63" t="str">
        <f>'İhtiyaç Listesi'!A22</f>
        <v>24Dİlk-19</v>
      </c>
      <c r="B26" s="63" t="str">
        <f>'İhtiyaç Listesi'!B22</f>
        <v>TEK KİŞİLİK SIRA (Müzik Sınıfına Özel)</v>
      </c>
      <c r="C26" s="64">
        <v>60</v>
      </c>
      <c r="D26" s="64">
        <v>30</v>
      </c>
      <c r="E26" s="63" t="s">
        <v>424</v>
      </c>
      <c r="F26" s="64" t="s">
        <v>425</v>
      </c>
      <c r="G26" s="65" t="s">
        <v>426</v>
      </c>
      <c r="H26" s="65" t="s">
        <v>427</v>
      </c>
      <c r="I26" s="65" t="s">
        <v>427</v>
      </c>
      <c r="J26" s="65" t="s">
        <v>428</v>
      </c>
    </row>
    <row r="27" spans="1:10" s="63" customFormat="1" x14ac:dyDescent="0.25">
      <c r="A27" s="63" t="str">
        <f>'İhtiyaç Listesi'!A23</f>
        <v>24Dİlk-20</v>
      </c>
      <c r="B27" s="63" t="str">
        <f>'İhtiyaç Listesi'!B23</f>
        <v>KÜTÜPHANE TASARIMI-1</v>
      </c>
      <c r="C27" s="64">
        <v>2</v>
      </c>
      <c r="D27" s="64">
        <v>1</v>
      </c>
      <c r="E27" s="63" t="s">
        <v>424</v>
      </c>
      <c r="F27" s="64" t="s">
        <v>425</v>
      </c>
      <c r="G27" s="65" t="s">
        <v>426</v>
      </c>
      <c r="H27" s="65" t="s">
        <v>427</v>
      </c>
      <c r="I27" s="65" t="s">
        <v>427</v>
      </c>
      <c r="J27" s="65" t="s">
        <v>428</v>
      </c>
    </row>
    <row r="28" spans="1:10" s="63" customFormat="1" x14ac:dyDescent="0.25">
      <c r="A28" s="63" t="str">
        <f>'İhtiyaç Listesi'!A24</f>
        <v>24Dİlk-21</v>
      </c>
      <c r="B28" s="63" t="str">
        <f>'İhtiyaç Listesi'!B24</f>
        <v>İSTİFLENEBİLİR SANDALYE</v>
      </c>
      <c r="C28" s="64">
        <v>242</v>
      </c>
      <c r="D28" s="64">
        <v>121</v>
      </c>
      <c r="E28" s="63" t="s">
        <v>424</v>
      </c>
      <c r="F28" s="64" t="s">
        <v>425</v>
      </c>
      <c r="G28" s="65" t="s">
        <v>426</v>
      </c>
      <c r="H28" s="65" t="s">
        <v>427</v>
      </c>
      <c r="I28" s="65" t="s">
        <v>427</v>
      </c>
      <c r="J28" s="65" t="s">
        <v>428</v>
      </c>
    </row>
    <row r="29" spans="1:10" s="63" customFormat="1" x14ac:dyDescent="0.25">
      <c r="A29" s="63" t="str">
        <f>'İhtiyaç Listesi'!A25</f>
        <v>24Dİlk-22</v>
      </c>
      <c r="B29" s="63" t="str">
        <f>'İhtiyaç Listesi'!B25</f>
        <v>LABORATUVAR TABURESİ</v>
      </c>
      <c r="C29" s="64">
        <v>120</v>
      </c>
      <c r="D29" s="64">
        <v>60</v>
      </c>
      <c r="E29" s="63" t="s">
        <v>424</v>
      </c>
      <c r="F29" s="64" t="s">
        <v>425</v>
      </c>
      <c r="G29" s="65" t="s">
        <v>426</v>
      </c>
      <c r="H29" s="65" t="s">
        <v>427</v>
      </c>
      <c r="I29" s="65" t="s">
        <v>427</v>
      </c>
      <c r="J29" s="65" t="s">
        <v>428</v>
      </c>
    </row>
    <row r="30" spans="1:10" s="63" customFormat="1" x14ac:dyDescent="0.25">
      <c r="A30" s="63" t="str">
        <f>'İhtiyaç Listesi'!A26</f>
        <v>24Dİlk-23</v>
      </c>
      <c r="B30" s="63" t="str">
        <f>'İhtiyaç Listesi'!B26</f>
        <v>İLKOKUL KAFETERYA YEMEK MASASI</v>
      </c>
      <c r="C30" s="64">
        <v>20</v>
      </c>
      <c r="D30" s="64">
        <v>10</v>
      </c>
      <c r="E30" s="63" t="s">
        <v>424</v>
      </c>
      <c r="F30" s="64" t="s">
        <v>425</v>
      </c>
      <c r="G30" s="65" t="s">
        <v>426</v>
      </c>
      <c r="H30" s="65" t="s">
        <v>427</v>
      </c>
      <c r="I30" s="65" t="s">
        <v>427</v>
      </c>
      <c r="J30" s="65" t="s">
        <v>428</v>
      </c>
    </row>
    <row r="31" spans="1:10" s="63" customFormat="1" x14ac:dyDescent="0.25">
      <c r="A31" s="63" t="str">
        <f>'İhtiyaç Listesi'!A27</f>
        <v>24Dİlk-24</v>
      </c>
      <c r="B31" s="63" t="str">
        <f>'İhtiyaç Listesi'!B27</f>
        <v>İLKOKUL KAFETERYA SANDALYE</v>
      </c>
      <c r="C31" s="64">
        <v>80</v>
      </c>
      <c r="D31" s="64">
        <v>40</v>
      </c>
      <c r="E31" s="63" t="s">
        <v>424</v>
      </c>
      <c r="F31" s="64" t="s">
        <v>425</v>
      </c>
      <c r="G31" s="65" t="s">
        <v>426</v>
      </c>
      <c r="H31" s="65" t="s">
        <v>427</v>
      </c>
      <c r="I31" s="65" t="s">
        <v>427</v>
      </c>
      <c r="J31" s="65" t="s">
        <v>428</v>
      </c>
    </row>
    <row r="32" spans="1:10" s="63" customFormat="1" x14ac:dyDescent="0.25">
      <c r="A32" s="63" t="str">
        <f>'İhtiyaç Listesi'!A28</f>
        <v>24Dİlk-25</v>
      </c>
      <c r="B32" s="63" t="str">
        <f>'İhtiyaç Listesi'!B28</f>
        <v>ANASINIFI MASA FAALİYET ODASI MASA</v>
      </c>
      <c r="C32" s="64">
        <v>12</v>
      </c>
      <c r="D32" s="64">
        <v>6</v>
      </c>
      <c r="E32" s="63" t="s">
        <v>424</v>
      </c>
      <c r="F32" s="64" t="s">
        <v>425</v>
      </c>
      <c r="G32" s="65" t="s">
        <v>426</v>
      </c>
      <c r="H32" s="65" t="s">
        <v>427</v>
      </c>
      <c r="I32" s="65" t="s">
        <v>427</v>
      </c>
      <c r="J32" s="65" t="s">
        <v>428</v>
      </c>
    </row>
    <row r="33" spans="1:10" s="63" customFormat="1" x14ac:dyDescent="0.25">
      <c r="A33" s="63" t="str">
        <f>'İhtiyaç Listesi'!A29</f>
        <v>24Dİlk-26</v>
      </c>
      <c r="B33" s="63" t="str">
        <f>'İhtiyaç Listesi'!B29</f>
        <v>ANASINIFI MASA FAALİYET ODASI+YEMEK SALONU SANDALYE</v>
      </c>
      <c r="C33" s="64">
        <v>240</v>
      </c>
      <c r="D33" s="64">
        <v>120</v>
      </c>
      <c r="E33" s="63" t="s">
        <v>424</v>
      </c>
      <c r="F33" s="64" t="s">
        <v>425</v>
      </c>
      <c r="G33" s="65" t="s">
        <v>426</v>
      </c>
      <c r="H33" s="65" t="s">
        <v>427</v>
      </c>
      <c r="I33" s="65" t="s">
        <v>427</v>
      </c>
      <c r="J33" s="65" t="s">
        <v>428</v>
      </c>
    </row>
    <row r="34" spans="1:10" s="63" customFormat="1" x14ac:dyDescent="0.25">
      <c r="A34" s="63" t="str">
        <f>'İhtiyaç Listesi'!A30</f>
        <v>24Dİlk-27</v>
      </c>
      <c r="B34" s="63" t="str">
        <f>'İhtiyaç Listesi'!B30</f>
        <v>ANASINIFI ÇOCUK DOLABI</v>
      </c>
      <c r="C34" s="64">
        <v>12</v>
      </c>
      <c r="D34" s="64">
        <v>6</v>
      </c>
      <c r="E34" s="63" t="s">
        <v>424</v>
      </c>
      <c r="F34" s="64" t="s">
        <v>425</v>
      </c>
      <c r="G34" s="65" t="s">
        <v>426</v>
      </c>
      <c r="H34" s="65" t="s">
        <v>427</v>
      </c>
      <c r="I34" s="65" t="s">
        <v>427</v>
      </c>
      <c r="J34" s="65" t="s">
        <v>428</v>
      </c>
    </row>
    <row r="35" spans="1:10" s="63" customFormat="1" x14ac:dyDescent="0.25">
      <c r="A35" s="63" t="str">
        <f>'İhtiyaç Listesi'!A31</f>
        <v>24Dİlk-28</v>
      </c>
      <c r="B35" s="63" t="str">
        <f>'İhtiyaç Listesi'!B31</f>
        <v>ANASINIFI YEMEKSALONU MASA</v>
      </c>
      <c r="C35" s="64">
        <v>20</v>
      </c>
      <c r="D35" s="64">
        <v>10</v>
      </c>
      <c r="E35" s="63" t="s">
        <v>424</v>
      </c>
      <c r="F35" s="64" t="s">
        <v>425</v>
      </c>
      <c r="G35" s="65" t="s">
        <v>426</v>
      </c>
      <c r="H35" s="65" t="s">
        <v>427</v>
      </c>
      <c r="I35" s="65" t="s">
        <v>427</v>
      </c>
      <c r="J35" s="65" t="s">
        <v>428</v>
      </c>
    </row>
    <row r="36" spans="1:10" s="63" customFormat="1" x14ac:dyDescent="0.25">
      <c r="A36" s="63" t="str">
        <f>'İhtiyaç Listesi'!A32</f>
        <v>24Dİlk-29</v>
      </c>
      <c r="B36" s="63" t="str">
        <f>'İhtiyaç Listesi'!B32</f>
        <v>DİZÜSTÜ BİLGİSAYAR</v>
      </c>
      <c r="C36" s="64">
        <v>6</v>
      </c>
      <c r="D36" s="64">
        <v>3</v>
      </c>
      <c r="E36" s="63" t="s">
        <v>424</v>
      </c>
      <c r="F36" s="64" t="s">
        <v>425</v>
      </c>
      <c r="G36" s="65" t="s">
        <v>426</v>
      </c>
      <c r="H36" s="65" t="s">
        <v>427</v>
      </c>
      <c r="I36" s="65" t="s">
        <v>427</v>
      </c>
      <c r="J36" s="65" t="s">
        <v>428</v>
      </c>
    </row>
    <row r="37" spans="1:10" s="63" customFormat="1" x14ac:dyDescent="0.25">
      <c r="A37" s="63" t="str">
        <f>'İhtiyaç Listesi'!A33</f>
        <v>24Dİlk-30</v>
      </c>
      <c r="B37" s="63" t="str">
        <f>'İhtiyaç Listesi'!B33</f>
        <v>FOTOKOPİ MAKİNESİ</v>
      </c>
      <c r="C37" s="64">
        <v>6</v>
      </c>
      <c r="D37" s="64">
        <v>3</v>
      </c>
      <c r="E37" s="63" t="s">
        <v>424</v>
      </c>
      <c r="F37" s="64" t="s">
        <v>425</v>
      </c>
      <c r="G37" s="65" t="s">
        <v>426</v>
      </c>
      <c r="H37" s="65" t="s">
        <v>427</v>
      </c>
      <c r="I37" s="65" t="s">
        <v>427</v>
      </c>
      <c r="J37" s="65" t="s">
        <v>428</v>
      </c>
    </row>
    <row r="38" spans="1:10" s="63" customFormat="1" x14ac:dyDescent="0.25">
      <c r="A38" s="63" t="str">
        <f>'İhtiyaç Listesi'!A34</f>
        <v>24Dİlk-31</v>
      </c>
      <c r="B38" s="63" t="str">
        <f>'İhtiyaç Listesi'!B34</f>
        <v>YAZICI</v>
      </c>
      <c r="C38" s="64">
        <v>6</v>
      </c>
      <c r="D38" s="64">
        <v>3</v>
      </c>
      <c r="E38" s="63" t="s">
        <v>424</v>
      </c>
      <c r="F38" s="64" t="s">
        <v>425</v>
      </c>
      <c r="G38" s="65" t="s">
        <v>426</v>
      </c>
      <c r="H38" s="65" t="s">
        <v>427</v>
      </c>
      <c r="I38" s="65" t="s">
        <v>427</v>
      </c>
      <c r="J38" s="65" t="s">
        <v>428</v>
      </c>
    </row>
    <row r="39" spans="1:10" s="63" customFormat="1" x14ac:dyDescent="0.25">
      <c r="A39" s="63" t="str">
        <f>'İhtiyaç Listesi'!A35</f>
        <v>24Dİlk-32</v>
      </c>
      <c r="B39" s="63" t="str">
        <f>'İhtiyaç Listesi'!B35</f>
        <v>MASAÜSTÜ BİLGİSAYAR</v>
      </c>
      <c r="C39" s="64">
        <v>30</v>
      </c>
      <c r="D39" s="64">
        <v>15</v>
      </c>
      <c r="E39" s="63" t="s">
        <v>424</v>
      </c>
      <c r="F39" s="64" t="s">
        <v>425</v>
      </c>
      <c r="G39" s="65" t="s">
        <v>426</v>
      </c>
      <c r="H39" s="65" t="s">
        <v>427</v>
      </c>
      <c r="I39" s="65" t="s">
        <v>427</v>
      </c>
      <c r="J39" s="65" t="s">
        <v>428</v>
      </c>
    </row>
    <row r="40" spans="1:10" s="63" customFormat="1" x14ac:dyDescent="0.25">
      <c r="A40" s="63" t="str">
        <f>'İhtiyaç Listesi'!A36</f>
        <v>24Dİlk-33</v>
      </c>
      <c r="B40" s="63" t="str">
        <f>'İhtiyaç Listesi'!B36</f>
        <v>BULAŞIK MAKİNESİ</v>
      </c>
      <c r="C40" s="64">
        <v>2</v>
      </c>
      <c r="D40" s="64">
        <v>1</v>
      </c>
      <c r="E40" s="63" t="s">
        <v>424</v>
      </c>
      <c r="F40" s="64" t="s">
        <v>425</v>
      </c>
      <c r="G40" s="65" t="s">
        <v>426</v>
      </c>
      <c r="H40" s="65" t="s">
        <v>427</v>
      </c>
      <c r="I40" s="65" t="s">
        <v>427</v>
      </c>
      <c r="J40" s="65" t="s">
        <v>428</v>
      </c>
    </row>
    <row r="41" spans="1:10" s="63" customFormat="1" x14ac:dyDescent="0.25">
      <c r="A41" s="63" t="str">
        <f>'İhtiyaç Listesi'!A37</f>
        <v>24Dİlk-34</v>
      </c>
      <c r="B41" s="63" t="str">
        <f>'İhtiyaç Listesi'!B37</f>
        <v>BUZ DOLABI</v>
      </c>
      <c r="C41" s="64">
        <v>2</v>
      </c>
      <c r="D41" s="64">
        <v>1</v>
      </c>
      <c r="E41" s="63" t="s">
        <v>424</v>
      </c>
      <c r="F41" s="64" t="s">
        <v>425</v>
      </c>
      <c r="G41" s="65" t="s">
        <v>426</v>
      </c>
      <c r="H41" s="65" t="s">
        <v>427</v>
      </c>
      <c r="I41" s="65" t="s">
        <v>427</v>
      </c>
      <c r="J41" s="65" t="s">
        <v>428</v>
      </c>
    </row>
    <row r="42" spans="1:10" s="63" customFormat="1" x14ac:dyDescent="0.25">
      <c r="A42" s="63" t="str">
        <f>'İhtiyaç Listesi'!A38</f>
        <v>24Dİlk-35</v>
      </c>
      <c r="B42" s="63" t="str">
        <f>'İhtiyaç Listesi'!B38</f>
        <v>ANKASTRE SET</v>
      </c>
      <c r="C42" s="64">
        <v>2</v>
      </c>
      <c r="D42" s="64">
        <v>1</v>
      </c>
      <c r="E42" s="63" t="s">
        <v>424</v>
      </c>
      <c r="F42" s="64" t="s">
        <v>425</v>
      </c>
      <c r="G42" s="65" t="s">
        <v>426</v>
      </c>
      <c r="H42" s="65" t="s">
        <v>427</v>
      </c>
      <c r="I42" s="65" t="s">
        <v>427</v>
      </c>
      <c r="J42" s="65" t="s">
        <v>428</v>
      </c>
    </row>
    <row r="43" spans="1:10" s="63" customFormat="1" x14ac:dyDescent="0.25">
      <c r="A43" s="63" t="str">
        <f>'İhtiyaç Listesi'!A39</f>
        <v>24Dİlk-36</v>
      </c>
      <c r="B43" s="63" t="str">
        <f>'İhtiyaç Listesi'!B39</f>
        <v>LAMİNAT YAZI TAHTASI</v>
      </c>
      <c r="C43" s="64">
        <v>60</v>
      </c>
      <c r="D43" s="64">
        <v>30</v>
      </c>
      <c r="E43" s="63" t="s">
        <v>424</v>
      </c>
      <c r="F43" s="64" t="s">
        <v>425</v>
      </c>
      <c r="G43" s="65" t="s">
        <v>426</v>
      </c>
      <c r="H43" s="65" t="s">
        <v>427</v>
      </c>
      <c r="I43" s="65" t="s">
        <v>427</v>
      </c>
      <c r="J43" s="65" t="s">
        <v>428</v>
      </c>
    </row>
    <row r="44" spans="1:10" s="63" customFormat="1" x14ac:dyDescent="0.25">
      <c r="A44" s="63" t="str">
        <f>'İhtiyaç Listesi'!A40</f>
        <v>24Dİlk-37</v>
      </c>
      <c r="B44" s="63" t="str">
        <f>'İhtiyaç Listesi'!B40</f>
        <v xml:space="preserve">METAL ÇÖP KOVASI </v>
      </c>
      <c r="C44" s="64">
        <v>80</v>
      </c>
      <c r="D44" s="64">
        <v>40</v>
      </c>
      <c r="E44" s="63" t="s">
        <v>424</v>
      </c>
      <c r="F44" s="64" t="s">
        <v>425</v>
      </c>
      <c r="G44" s="65" t="s">
        <v>426</v>
      </c>
      <c r="H44" s="65" t="s">
        <v>427</v>
      </c>
      <c r="I44" s="65" t="s">
        <v>427</v>
      </c>
      <c r="J44" s="65" t="s">
        <v>428</v>
      </c>
    </row>
    <row r="45" spans="1:10" s="63" customFormat="1" x14ac:dyDescent="0.25">
      <c r="A45" s="63" t="str">
        <f>'İhtiyaç Listesi'!A41</f>
        <v>24Dİlk-38</v>
      </c>
      <c r="B45" s="63" t="str">
        <f>'İhtiyaç Listesi'!B41</f>
        <v>RAHLE</v>
      </c>
      <c r="C45" s="64">
        <v>4</v>
      </c>
      <c r="D45" s="64">
        <v>2</v>
      </c>
      <c r="E45" s="63" t="s">
        <v>424</v>
      </c>
      <c r="F45" s="64" t="s">
        <v>425</v>
      </c>
      <c r="G45" s="65" t="s">
        <v>426</v>
      </c>
      <c r="H45" s="65" t="s">
        <v>427</v>
      </c>
      <c r="I45" s="65" t="s">
        <v>427</v>
      </c>
      <c r="J45" s="65" t="s">
        <v>428</v>
      </c>
    </row>
    <row r="46" spans="1:10" s="63" customFormat="1" x14ac:dyDescent="0.25">
      <c r="A46" s="63" t="str">
        <f>'İhtiyaç Listesi'!A42</f>
        <v>24Dİlk-39</v>
      </c>
      <c r="B46" s="63" t="str">
        <f>'İhtiyaç Listesi'!B42</f>
        <v>WC FIRÇA (ALAFRANKA KABİN BAŞINA)</v>
      </c>
      <c r="C46" s="64">
        <v>228</v>
      </c>
      <c r="D46" s="64">
        <v>114</v>
      </c>
      <c r="E46" s="63" t="s">
        <v>424</v>
      </c>
      <c r="F46" s="64" t="s">
        <v>425</v>
      </c>
      <c r="G46" s="65" t="s">
        <v>426</v>
      </c>
      <c r="H46" s="65" t="s">
        <v>427</v>
      </c>
      <c r="I46" s="65" t="s">
        <v>427</v>
      </c>
      <c r="J46" s="65" t="s">
        <v>428</v>
      </c>
    </row>
    <row r="47" spans="1:10" s="63" customFormat="1" x14ac:dyDescent="0.25">
      <c r="A47" s="63" t="str">
        <f>'İhtiyaç Listesi'!A43</f>
        <v>24Dİlk-40</v>
      </c>
      <c r="B47" s="63" t="str">
        <f>'İhtiyaç Listesi'!B43</f>
        <v>KÜÇÜK BOY ÇÖP KOVASI (KABİN İÇİ)</v>
      </c>
      <c r="C47" s="64">
        <v>100</v>
      </c>
      <c r="D47" s="64">
        <v>50</v>
      </c>
      <c r="E47" s="63" t="s">
        <v>424</v>
      </c>
      <c r="F47" s="64" t="s">
        <v>425</v>
      </c>
      <c r="G47" s="65" t="s">
        <v>426</v>
      </c>
      <c r="H47" s="65" t="s">
        <v>427</v>
      </c>
      <c r="I47" s="65" t="s">
        <v>427</v>
      </c>
      <c r="J47" s="65" t="s">
        <v>428</v>
      </c>
    </row>
    <row r="48" spans="1:10" s="63" customFormat="1" x14ac:dyDescent="0.25">
      <c r="A48" s="63" t="str">
        <f>'İhtiyaç Listesi'!A44</f>
        <v>24Dİlk-41</v>
      </c>
      <c r="B48" s="63" t="str">
        <f>'İhtiyaç Listesi'!B44</f>
        <v>BÜYÜK BOY ÇÖP KOVASI</v>
      </c>
      <c r="C48" s="64">
        <v>44</v>
      </c>
      <c r="D48" s="64">
        <v>22</v>
      </c>
      <c r="E48" s="63" t="s">
        <v>424</v>
      </c>
      <c r="F48" s="64" t="s">
        <v>425</v>
      </c>
      <c r="G48" s="65" t="s">
        <v>426</v>
      </c>
      <c r="H48" s="65" t="s">
        <v>427</v>
      </c>
      <c r="I48" s="65" t="s">
        <v>427</v>
      </c>
      <c r="J48" s="65" t="s">
        <v>428</v>
      </c>
    </row>
    <row r="49" spans="1:10" s="63" customFormat="1" x14ac:dyDescent="0.25">
      <c r="A49" s="63" t="str">
        <f>'İhtiyaç Listesi'!A45</f>
        <v>24Dİlk-42</v>
      </c>
      <c r="B49" s="63" t="str">
        <f>'İhtiyaç Listesi'!B45</f>
        <v>AÇIK RAFLI SİSTEM</v>
      </c>
      <c r="C49" s="64">
        <v>12</v>
      </c>
      <c r="D49" s="64">
        <v>6</v>
      </c>
      <c r="E49" s="63" t="s">
        <v>424</v>
      </c>
      <c r="F49" s="64" t="s">
        <v>425</v>
      </c>
      <c r="G49" s="65" t="s">
        <v>426</v>
      </c>
      <c r="H49" s="65" t="s">
        <v>427</v>
      </c>
      <c r="I49" s="65" t="s">
        <v>427</v>
      </c>
      <c r="J49" s="65" t="s">
        <v>428</v>
      </c>
    </row>
    <row r="50" spans="1:10" s="63" customFormat="1" x14ac:dyDescent="0.25">
      <c r="A50" s="63" t="str">
        <f>'İhtiyaç Listesi'!A46</f>
        <v>24Dİlk-43</v>
      </c>
      <c r="B50" s="63" t="str">
        <f>'İhtiyaç Listesi'!B46</f>
        <v>AYAKLI ASKILIK</v>
      </c>
      <c r="C50" s="64">
        <v>12</v>
      </c>
      <c r="D50" s="64">
        <v>6</v>
      </c>
      <c r="E50" s="63" t="s">
        <v>424</v>
      </c>
      <c r="F50" s="64" t="s">
        <v>425</v>
      </c>
      <c r="G50" s="65" t="s">
        <v>426</v>
      </c>
      <c r="H50" s="65" t="s">
        <v>427</v>
      </c>
      <c r="I50" s="65" t="s">
        <v>427</v>
      </c>
      <c r="J50" s="65" t="s">
        <v>428</v>
      </c>
    </row>
    <row r="51" spans="1:10" s="63" customFormat="1" x14ac:dyDescent="0.25">
      <c r="A51" s="63" t="str">
        <f>'İhtiyaç Listesi'!A47</f>
        <v>24Dİlk-44</v>
      </c>
      <c r="B51" s="63" t="str">
        <f>'İhtiyaç Listesi'!B47</f>
        <v>ANASINIFI TABLDOT SETİ</v>
      </c>
      <c r="C51" s="64">
        <v>160</v>
      </c>
      <c r="D51" s="64">
        <v>80</v>
      </c>
      <c r="E51" s="63" t="s">
        <v>424</v>
      </c>
      <c r="F51" s="64" t="s">
        <v>425</v>
      </c>
      <c r="G51" s="65" t="s">
        <v>426</v>
      </c>
      <c r="H51" s="65" t="s">
        <v>427</v>
      </c>
      <c r="I51" s="65" t="s">
        <v>427</v>
      </c>
      <c r="J51" s="65" t="s">
        <v>428</v>
      </c>
    </row>
    <row r="52" spans="1:10" s="63" customFormat="1" x14ac:dyDescent="0.25">
      <c r="A52" s="63" t="str">
        <f>'İhtiyaç Listesi'!A48</f>
        <v>24Dİlk-45</v>
      </c>
      <c r="B52" s="63" t="str">
        <f>'İhtiyaç Listesi'!B48</f>
        <v>ZEBRA STOR PERDE</v>
      </c>
      <c r="C52" s="64">
        <v>1080</v>
      </c>
      <c r="D52" s="64">
        <v>540</v>
      </c>
      <c r="E52" s="63" t="s">
        <v>429</v>
      </c>
      <c r="F52" s="64" t="s">
        <v>425</v>
      </c>
      <c r="G52" s="65" t="s">
        <v>426</v>
      </c>
      <c r="H52" s="65" t="s">
        <v>427</v>
      </c>
      <c r="I52" s="65" t="s">
        <v>427</v>
      </c>
      <c r="J52" s="65" t="s">
        <v>428</v>
      </c>
    </row>
    <row r="53" spans="1:10" s="63" customFormat="1" x14ac:dyDescent="0.25">
      <c r="A53" s="63" t="str">
        <f>'İhtiyaç Listesi'!A49</f>
        <v>24Dİlk-46</v>
      </c>
      <c r="B53" s="63" t="str">
        <f>'İhtiyaç Listesi'!B49</f>
        <v>ÜÇLÜ ÇERÇEVE TAKIMI</v>
      </c>
      <c r="C53" s="64">
        <v>90</v>
      </c>
      <c r="D53" s="64">
        <v>45</v>
      </c>
      <c r="E53" s="63" t="s">
        <v>424</v>
      </c>
      <c r="F53" s="64" t="s">
        <v>425</v>
      </c>
      <c r="G53" s="65" t="s">
        <v>426</v>
      </c>
      <c r="H53" s="65" t="s">
        <v>427</v>
      </c>
      <c r="I53" s="65" t="s">
        <v>427</v>
      </c>
      <c r="J53" s="65" t="s">
        <v>428</v>
      </c>
    </row>
    <row r="54" spans="1:10" s="63" customFormat="1" x14ac:dyDescent="0.25">
      <c r="A54" s="63" t="str">
        <f>'İhtiyaç Listesi'!A50</f>
        <v>24Dİlk-47</v>
      </c>
      <c r="B54" s="63" t="str">
        <f>'İhtiyaç Listesi'!B50</f>
        <v>TEMİZLİK (KAT) ARABASI</v>
      </c>
      <c r="C54" s="64">
        <v>4</v>
      </c>
      <c r="D54" s="64">
        <v>2</v>
      </c>
      <c r="E54" s="63" t="s">
        <v>424</v>
      </c>
      <c r="F54" s="64" t="s">
        <v>425</v>
      </c>
      <c r="G54" s="65" t="s">
        <v>426</v>
      </c>
      <c r="H54" s="65" t="s">
        <v>427</v>
      </c>
      <c r="I54" s="65" t="s">
        <v>427</v>
      </c>
      <c r="J54" s="65" t="s">
        <v>428</v>
      </c>
    </row>
  </sheetData>
  <mergeCells count="27">
    <mergeCell ref="K5:L5"/>
    <mergeCell ref="A1:L1"/>
    <mergeCell ref="A2:A4"/>
    <mergeCell ref="B2:B4"/>
    <mergeCell ref="C2:D4"/>
    <mergeCell ref="E2:E4"/>
    <mergeCell ref="F2:F4"/>
    <mergeCell ref="G2:L2"/>
    <mergeCell ref="G3:H3"/>
    <mergeCell ref="I3:J3"/>
    <mergeCell ref="K3:L4"/>
    <mergeCell ref="G4:H4"/>
    <mergeCell ref="I4:J4"/>
    <mergeCell ref="C5:D5"/>
    <mergeCell ref="G5:H5"/>
    <mergeCell ref="I5:J5"/>
    <mergeCell ref="K6:K7"/>
    <mergeCell ref="L6:L7"/>
    <mergeCell ref="A6:A7"/>
    <mergeCell ref="B6:B7"/>
    <mergeCell ref="C6:D6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7" workbookViewId="0">
      <selection activeCell="C36" sqref="C36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11.85546875" style="37" customWidth="1"/>
    <col min="4" max="4" width="14" style="37" customWidth="1"/>
    <col min="5" max="5" width="12.5703125" style="37" customWidth="1"/>
    <col min="6" max="6" width="33.140625" style="37" customWidth="1"/>
    <col min="7" max="7" width="15.7109375" style="66" customWidth="1"/>
    <col min="8" max="9" width="15.7109375" style="37" customWidth="1"/>
    <col min="10" max="10" width="15.7109375" style="66" customWidth="1"/>
    <col min="11" max="12" width="15.7109375" style="37" customWidth="1"/>
    <col min="13" max="16384" width="9.140625" style="37"/>
  </cols>
  <sheetData>
    <row r="1" spans="1:12" ht="21" thickBot="1" x14ac:dyDescent="0.35">
      <c r="A1" s="120" t="s">
        <v>430</v>
      </c>
      <c r="B1" s="120"/>
      <c r="C1" s="120"/>
      <c r="D1" s="120"/>
      <c r="E1" s="120"/>
      <c r="F1" s="120"/>
      <c r="G1" s="121"/>
      <c r="H1" s="121"/>
      <c r="I1" s="121"/>
      <c r="J1" s="121"/>
      <c r="K1" s="121"/>
      <c r="L1" s="121"/>
    </row>
    <row r="2" spans="1:12" ht="16.5" thickTop="1" thickBot="1" x14ac:dyDescent="0.3">
      <c r="A2" s="122" t="s">
        <v>405</v>
      </c>
      <c r="B2" s="125" t="s">
        <v>406</v>
      </c>
      <c r="C2" s="128" t="s">
        <v>407</v>
      </c>
      <c r="D2" s="129"/>
      <c r="E2" s="125" t="s">
        <v>408</v>
      </c>
      <c r="F2" s="125" t="s">
        <v>409</v>
      </c>
      <c r="G2" s="134" t="s">
        <v>410</v>
      </c>
      <c r="H2" s="135"/>
      <c r="I2" s="135"/>
      <c r="J2" s="135"/>
      <c r="K2" s="135"/>
      <c r="L2" s="136"/>
    </row>
    <row r="3" spans="1:12" ht="15" customHeight="1" x14ac:dyDescent="0.25">
      <c r="A3" s="123"/>
      <c r="B3" s="126"/>
      <c r="C3" s="130"/>
      <c r="D3" s="131"/>
      <c r="E3" s="126"/>
      <c r="F3" s="126"/>
      <c r="G3" s="130" t="s">
        <v>411</v>
      </c>
      <c r="H3" s="137"/>
      <c r="I3" s="138" t="s">
        <v>412</v>
      </c>
      <c r="J3" s="139"/>
      <c r="K3" s="138" t="s">
        <v>413</v>
      </c>
      <c r="L3" s="140"/>
    </row>
    <row r="4" spans="1:12" ht="48.75" customHeight="1" thickBot="1" x14ac:dyDescent="0.3">
      <c r="A4" s="124"/>
      <c r="B4" s="127"/>
      <c r="C4" s="132"/>
      <c r="D4" s="133"/>
      <c r="E4" s="127"/>
      <c r="F4" s="127"/>
      <c r="G4" s="142"/>
      <c r="H4" s="143"/>
      <c r="I4" s="142"/>
      <c r="J4" s="143"/>
      <c r="K4" s="132"/>
      <c r="L4" s="141"/>
    </row>
    <row r="5" spans="1:12" ht="34.5" customHeight="1" thickBot="1" x14ac:dyDescent="0.3">
      <c r="A5" s="58"/>
      <c r="B5" s="59"/>
      <c r="C5" s="144"/>
      <c r="D5" s="145"/>
      <c r="E5" s="59"/>
      <c r="F5" s="60"/>
      <c r="G5" s="118"/>
      <c r="H5" s="146"/>
      <c r="I5" s="118"/>
      <c r="J5" s="146"/>
      <c r="K5" s="118" t="s">
        <v>414</v>
      </c>
      <c r="L5" s="119"/>
    </row>
    <row r="6" spans="1:12" ht="35.25" customHeight="1" thickBot="1" x14ac:dyDescent="0.3">
      <c r="A6" s="116" t="s">
        <v>415</v>
      </c>
      <c r="B6" s="116" t="s">
        <v>416</v>
      </c>
      <c r="C6" s="117" t="s">
        <v>417</v>
      </c>
      <c r="D6" s="117"/>
      <c r="E6" s="116" t="s">
        <v>418</v>
      </c>
      <c r="F6" s="116" t="s">
        <v>419</v>
      </c>
      <c r="G6" s="114" t="s">
        <v>420</v>
      </c>
      <c r="H6" s="116" t="s">
        <v>421</v>
      </c>
      <c r="I6" s="114" t="s">
        <v>420</v>
      </c>
      <c r="J6" s="116" t="s">
        <v>421</v>
      </c>
      <c r="K6" s="114" t="s">
        <v>420</v>
      </c>
      <c r="L6" s="116" t="s">
        <v>421</v>
      </c>
    </row>
    <row r="7" spans="1:12" ht="45" x14ac:dyDescent="0.25">
      <c r="A7" s="116"/>
      <c r="B7" s="116"/>
      <c r="C7" s="61" t="s">
        <v>431</v>
      </c>
      <c r="D7" s="62" t="s">
        <v>432</v>
      </c>
      <c r="E7" s="116"/>
      <c r="F7" s="116"/>
      <c r="G7" s="115"/>
      <c r="H7" s="116"/>
      <c r="I7" s="115"/>
      <c r="J7" s="116"/>
      <c r="K7" s="115"/>
      <c r="L7" s="116"/>
    </row>
    <row r="8" spans="1:12" s="63" customFormat="1" x14ac:dyDescent="0.25">
      <c r="A8" s="63" t="str">
        <f>'İhtiyaç Listesi'!A52</f>
        <v>24DLise-1</v>
      </c>
      <c r="B8" s="63" t="str">
        <f>'İhtiyaç Listesi'!B52</f>
        <v>ÇİFT KİŞİLİK SIRA VE SANDALYE (LİSE İÇİN)</v>
      </c>
      <c r="C8" s="64">
        <v>728</v>
      </c>
      <c r="D8" s="64">
        <v>728</v>
      </c>
      <c r="E8" s="63" t="s">
        <v>424</v>
      </c>
      <c r="F8" s="64" t="s">
        <v>425</v>
      </c>
      <c r="G8" s="65" t="s">
        <v>426</v>
      </c>
      <c r="H8" s="65" t="s">
        <v>427</v>
      </c>
      <c r="I8" s="65" t="s">
        <v>427</v>
      </c>
      <c r="J8" s="65" t="s">
        <v>428</v>
      </c>
    </row>
    <row r="9" spans="1:12" s="63" customFormat="1" x14ac:dyDescent="0.25">
      <c r="A9" s="63" t="str">
        <f>'İhtiyaç Listesi'!A53</f>
        <v>24DLise-2</v>
      </c>
      <c r="B9" s="63" t="str">
        <f>'İhtiyaç Listesi'!B53</f>
        <v>ÇİFT KİŞİLİK AYARLANABİLİR SIRA VE SANDALYE (LİSE İÇİN)</v>
      </c>
      <c r="C9" s="64">
        <v>48</v>
      </c>
      <c r="D9" s="64">
        <v>48</v>
      </c>
      <c r="E9" s="63" t="s">
        <v>424</v>
      </c>
      <c r="F9" s="64" t="s">
        <v>425</v>
      </c>
      <c r="G9" s="65" t="s">
        <v>426</v>
      </c>
      <c r="H9" s="65" t="s">
        <v>427</v>
      </c>
      <c r="I9" s="65" t="s">
        <v>427</v>
      </c>
      <c r="J9" s="65" t="s">
        <v>428</v>
      </c>
    </row>
    <row r="10" spans="1:12" s="63" customFormat="1" x14ac:dyDescent="0.25">
      <c r="A10" s="63" t="str">
        <f>'İhtiyaç Listesi'!A54</f>
        <v>24DLise-3</v>
      </c>
      <c r="B10" s="63" t="str">
        <f>'İhtiyaç Listesi'!B54</f>
        <v>LAMİNAT YAZI TAHTASI</v>
      </c>
      <c r="C10" s="64">
        <v>56</v>
      </c>
      <c r="D10" s="64">
        <v>56</v>
      </c>
      <c r="E10" s="63" t="s">
        <v>424</v>
      </c>
      <c r="F10" s="64" t="s">
        <v>425</v>
      </c>
      <c r="G10" s="65" t="s">
        <v>426</v>
      </c>
      <c r="H10" s="65" t="s">
        <v>427</v>
      </c>
      <c r="I10" s="65" t="s">
        <v>427</v>
      </c>
      <c r="J10" s="65" t="s">
        <v>428</v>
      </c>
    </row>
    <row r="11" spans="1:12" s="63" customFormat="1" x14ac:dyDescent="0.25">
      <c r="A11" s="63" t="str">
        <f>'İhtiyaç Listesi'!A55</f>
        <v>24DLise-4</v>
      </c>
      <c r="B11" s="63" t="str">
        <f>'İhtiyaç Listesi'!B55</f>
        <v>ÖĞRETMEN KÜRSÜSÜ (MASA)</v>
      </c>
      <c r="C11" s="64">
        <v>68</v>
      </c>
      <c r="D11" s="64">
        <v>68</v>
      </c>
      <c r="E11" s="63" t="s">
        <v>424</v>
      </c>
      <c r="F11" s="64" t="s">
        <v>425</v>
      </c>
      <c r="G11" s="65" t="s">
        <v>426</v>
      </c>
      <c r="H11" s="65" t="s">
        <v>427</v>
      </c>
      <c r="I11" s="65" t="s">
        <v>427</v>
      </c>
      <c r="J11" s="65" t="s">
        <v>428</v>
      </c>
    </row>
    <row r="12" spans="1:12" s="63" customFormat="1" x14ac:dyDescent="0.25">
      <c r="A12" s="63" t="str">
        <f>'İhtiyaç Listesi'!A56</f>
        <v>24DLise-5</v>
      </c>
      <c r="B12" s="63" t="str">
        <f>'İhtiyaç Listesi'!B56</f>
        <v>ÖĞRETMEN SANDALYESİ</v>
      </c>
      <c r="C12" s="64">
        <v>176</v>
      </c>
      <c r="D12" s="64">
        <v>176</v>
      </c>
      <c r="E12" s="63" t="s">
        <v>424</v>
      </c>
      <c r="F12" s="64" t="s">
        <v>425</v>
      </c>
      <c r="G12" s="65" t="s">
        <v>426</v>
      </c>
      <c r="H12" s="65" t="s">
        <v>427</v>
      </c>
      <c r="I12" s="65" t="s">
        <v>427</v>
      </c>
      <c r="J12" s="65" t="s">
        <v>428</v>
      </c>
    </row>
    <row r="13" spans="1:12" s="63" customFormat="1" x14ac:dyDescent="0.25">
      <c r="A13" s="63" t="str">
        <f>'İhtiyaç Listesi'!A57</f>
        <v>24DLise-6</v>
      </c>
      <c r="B13" s="63" t="str">
        <f>'İhtiyaç Listesi'!B57</f>
        <v>CAMLI DOSYA DOLABI</v>
      </c>
      <c r="C13" s="64">
        <v>14</v>
      </c>
      <c r="D13" s="64">
        <v>14</v>
      </c>
      <c r="E13" s="63" t="s">
        <v>424</v>
      </c>
      <c r="F13" s="64" t="s">
        <v>425</v>
      </c>
      <c r="G13" s="65" t="s">
        <v>426</v>
      </c>
      <c r="H13" s="65" t="s">
        <v>427</v>
      </c>
      <c r="I13" s="65" t="s">
        <v>427</v>
      </c>
      <c r="J13" s="65" t="s">
        <v>428</v>
      </c>
    </row>
    <row r="14" spans="1:12" s="63" customFormat="1" x14ac:dyDescent="0.25">
      <c r="A14" s="63" t="str">
        <f>'İhtiyaç Listesi'!A58</f>
        <v>24DLise-7</v>
      </c>
      <c r="B14" s="63" t="str">
        <f>'İhtiyaç Listesi'!B58</f>
        <v>LAMİNAT DOSYA DOLABI</v>
      </c>
      <c r="C14" s="64">
        <v>52</v>
      </c>
      <c r="D14" s="64">
        <v>52</v>
      </c>
      <c r="E14" s="63" t="s">
        <v>424</v>
      </c>
      <c r="F14" s="64" t="s">
        <v>425</v>
      </c>
      <c r="G14" s="65" t="s">
        <v>426</v>
      </c>
      <c r="H14" s="65" t="s">
        <v>427</v>
      </c>
      <c r="I14" s="65" t="s">
        <v>427</v>
      </c>
      <c r="J14" s="65" t="s">
        <v>428</v>
      </c>
    </row>
    <row r="15" spans="1:12" s="63" customFormat="1" x14ac:dyDescent="0.25">
      <c r="A15" s="63" t="str">
        <f>'İhtiyaç Listesi'!A59</f>
        <v>24DLise-8</v>
      </c>
      <c r="B15" s="63" t="str">
        <f>'İhtiyaç Listesi'!B59</f>
        <v xml:space="preserve">METAL ÇÖP KOVASI </v>
      </c>
      <c r="C15" s="64">
        <v>84</v>
      </c>
      <c r="D15" s="64">
        <v>84</v>
      </c>
      <c r="E15" s="63" t="s">
        <v>424</v>
      </c>
      <c r="F15" s="64" t="s">
        <v>425</v>
      </c>
      <c r="G15" s="65" t="s">
        <v>426</v>
      </c>
      <c r="H15" s="65" t="s">
        <v>427</v>
      </c>
      <c r="I15" s="65" t="s">
        <v>427</v>
      </c>
      <c r="J15" s="65" t="s">
        <v>428</v>
      </c>
    </row>
    <row r="16" spans="1:12" s="63" customFormat="1" x14ac:dyDescent="0.25">
      <c r="A16" s="63" t="str">
        <f>'İhtiyaç Listesi'!A60</f>
        <v>24DLise-9</v>
      </c>
      <c r="B16" s="63" t="str">
        <f>'İhtiyaç Listesi'!B60</f>
        <v>RAHLE</v>
      </c>
      <c r="C16" s="64">
        <v>4</v>
      </c>
      <c r="D16" s="64">
        <v>4</v>
      </c>
      <c r="E16" s="63" t="s">
        <v>424</v>
      </c>
      <c r="F16" s="64" t="s">
        <v>425</v>
      </c>
      <c r="G16" s="65" t="s">
        <v>426</v>
      </c>
      <c r="H16" s="65" t="s">
        <v>427</v>
      </c>
      <c r="I16" s="65" t="s">
        <v>427</v>
      </c>
      <c r="J16" s="65" t="s">
        <v>428</v>
      </c>
    </row>
    <row r="17" spans="1:10" s="63" customFormat="1" x14ac:dyDescent="0.25">
      <c r="A17" s="63" t="str">
        <f>'İhtiyaç Listesi'!A61</f>
        <v>24DLise-10</v>
      </c>
      <c r="B17" s="63" t="str">
        <f>'İhtiyaç Listesi'!B61</f>
        <v>WC FIRÇA (ALAFRANGA KABİN BAŞINA)</v>
      </c>
      <c r="C17" s="64">
        <v>148</v>
      </c>
      <c r="D17" s="64">
        <v>148</v>
      </c>
      <c r="E17" s="63" t="s">
        <v>424</v>
      </c>
      <c r="F17" s="64" t="s">
        <v>425</v>
      </c>
      <c r="G17" s="65" t="s">
        <v>426</v>
      </c>
      <c r="H17" s="65" t="s">
        <v>427</v>
      </c>
      <c r="I17" s="65" t="s">
        <v>427</v>
      </c>
      <c r="J17" s="65" t="s">
        <v>428</v>
      </c>
    </row>
    <row r="18" spans="1:10" s="63" customFormat="1" x14ac:dyDescent="0.25">
      <c r="A18" s="63" t="str">
        <f>'İhtiyaç Listesi'!A62</f>
        <v>24DLise-11</v>
      </c>
      <c r="B18" s="63" t="str">
        <f>'İhtiyaç Listesi'!B62</f>
        <v>KÜÇÜK BOY ÇÖP KOVASI (KABİN İÇİ)</v>
      </c>
      <c r="C18" s="64">
        <v>148</v>
      </c>
      <c r="D18" s="64">
        <v>148</v>
      </c>
      <c r="E18" s="63" t="s">
        <v>424</v>
      </c>
      <c r="F18" s="64" t="s">
        <v>425</v>
      </c>
      <c r="G18" s="65" t="s">
        <v>426</v>
      </c>
      <c r="H18" s="65" t="s">
        <v>427</v>
      </c>
      <c r="I18" s="65" t="s">
        <v>427</v>
      </c>
      <c r="J18" s="65" t="s">
        <v>428</v>
      </c>
    </row>
    <row r="19" spans="1:10" s="63" customFormat="1" x14ac:dyDescent="0.25">
      <c r="A19" s="63" t="str">
        <f>'İhtiyaç Listesi'!A63</f>
        <v>24DLise-12</v>
      </c>
      <c r="B19" s="63" t="str">
        <f>'İhtiyaç Listesi'!B63</f>
        <v>BÜYÜK BOY ÇÖP KOVASI</v>
      </c>
      <c r="C19" s="64">
        <v>112</v>
      </c>
      <c r="D19" s="64">
        <v>112</v>
      </c>
      <c r="E19" s="63" t="s">
        <v>424</v>
      </c>
      <c r="F19" s="64" t="s">
        <v>425</v>
      </c>
      <c r="G19" s="65" t="s">
        <v>426</v>
      </c>
      <c r="H19" s="65" t="s">
        <v>427</v>
      </c>
      <c r="I19" s="65" t="s">
        <v>427</v>
      </c>
      <c r="J19" s="65" t="s">
        <v>428</v>
      </c>
    </row>
    <row r="20" spans="1:10" s="63" customFormat="1" x14ac:dyDescent="0.25">
      <c r="A20" s="63" t="str">
        <f>'İhtiyaç Listesi'!A64</f>
        <v>24DLise-13</v>
      </c>
      <c r="B20" s="63" t="str">
        <f>'İhtiyaç Listesi'!B64</f>
        <v>AÇIK RAFLI SİSTEM</v>
      </c>
      <c r="C20" s="64">
        <v>10</v>
      </c>
      <c r="D20" s="64">
        <v>10</v>
      </c>
      <c r="E20" s="63" t="s">
        <v>424</v>
      </c>
      <c r="F20" s="64" t="s">
        <v>425</v>
      </c>
      <c r="G20" s="65" t="s">
        <v>426</v>
      </c>
      <c r="H20" s="65" t="s">
        <v>427</v>
      </c>
      <c r="I20" s="65" t="s">
        <v>427</v>
      </c>
      <c r="J20" s="65" t="s">
        <v>428</v>
      </c>
    </row>
    <row r="21" spans="1:10" s="63" customFormat="1" x14ac:dyDescent="0.25">
      <c r="A21" s="63" t="str">
        <f>'İhtiyaç Listesi'!A65</f>
        <v>24DLise-14</v>
      </c>
      <c r="B21" s="63" t="str">
        <f>'İhtiyaç Listesi'!B65</f>
        <v>BİLGİSAYAR MASASI</v>
      </c>
      <c r="C21" s="64">
        <v>2</v>
      </c>
      <c r="D21" s="64">
        <v>2</v>
      </c>
      <c r="E21" s="63" t="s">
        <v>424</v>
      </c>
      <c r="F21" s="64" t="s">
        <v>425</v>
      </c>
      <c r="G21" s="65" t="s">
        <v>426</v>
      </c>
      <c r="H21" s="65" t="s">
        <v>427</v>
      </c>
      <c r="I21" s="65" t="s">
        <v>427</v>
      </c>
      <c r="J21" s="65" t="s">
        <v>428</v>
      </c>
    </row>
    <row r="22" spans="1:10" s="63" customFormat="1" x14ac:dyDescent="0.25">
      <c r="A22" s="63" t="str">
        <f>'İhtiyaç Listesi'!A66</f>
        <v>24DLise-15</v>
      </c>
      <c r="B22" s="63" t="str">
        <f>'İhtiyaç Listesi'!B66</f>
        <v>TOPLANTI MASASI -1 (10 KİŞİLİK)</v>
      </c>
      <c r="C22" s="64">
        <v>10</v>
      </c>
      <c r="D22" s="64">
        <v>10</v>
      </c>
      <c r="E22" s="63" t="s">
        <v>424</v>
      </c>
      <c r="F22" s="64" t="s">
        <v>425</v>
      </c>
      <c r="G22" s="65" t="s">
        <v>426</v>
      </c>
      <c r="H22" s="65" t="s">
        <v>427</v>
      </c>
      <c r="I22" s="65" t="s">
        <v>427</v>
      </c>
      <c r="J22" s="65" t="s">
        <v>428</v>
      </c>
    </row>
    <row r="23" spans="1:10" s="63" customFormat="1" x14ac:dyDescent="0.25">
      <c r="A23" s="63" t="str">
        <f>'İhtiyaç Listesi'!A67</f>
        <v>24DLise-16</v>
      </c>
      <c r="B23" s="63" t="str">
        <f>'İhtiyaç Listesi'!B67</f>
        <v>ÇALIŞMA TAKIMI</v>
      </c>
      <c r="C23" s="64">
        <v>8</v>
      </c>
      <c r="D23" s="64">
        <v>8</v>
      </c>
      <c r="E23" s="63" t="s">
        <v>424</v>
      </c>
      <c r="F23" s="64" t="s">
        <v>425</v>
      </c>
      <c r="G23" s="65" t="s">
        <v>426</v>
      </c>
      <c r="H23" s="65" t="s">
        <v>427</v>
      </c>
      <c r="I23" s="65" t="s">
        <v>427</v>
      </c>
      <c r="J23" s="65" t="s">
        <v>428</v>
      </c>
    </row>
    <row r="24" spans="1:10" s="63" customFormat="1" x14ac:dyDescent="0.25">
      <c r="A24" s="63" t="str">
        <f>'İhtiyaç Listesi'!A68</f>
        <v>24DLise-17</v>
      </c>
      <c r="B24" s="63" t="str">
        <f>'İhtiyaç Listesi'!B68</f>
        <v>TOPLANTI MASASI-2  (6 KİŞİLİK)</v>
      </c>
      <c r="C24" s="64">
        <v>2</v>
      </c>
      <c r="D24" s="64">
        <v>2</v>
      </c>
      <c r="E24" s="63" t="s">
        <v>424</v>
      </c>
      <c r="F24" s="64" t="s">
        <v>425</v>
      </c>
      <c r="G24" s="65" t="s">
        <v>426</v>
      </c>
      <c r="H24" s="65" t="s">
        <v>427</v>
      </c>
      <c r="I24" s="65" t="s">
        <v>427</v>
      </c>
      <c r="J24" s="65" t="s">
        <v>428</v>
      </c>
    </row>
    <row r="25" spans="1:10" s="63" customFormat="1" x14ac:dyDescent="0.25">
      <c r="A25" s="63" t="str">
        <f>'İhtiyaç Listesi'!A69</f>
        <v>24DLise-18</v>
      </c>
      <c r="B25" s="63" t="str">
        <f>'İhtiyaç Listesi'!B69</f>
        <v>TOPLANTI MASASI SANDALYESİ</v>
      </c>
      <c r="C25" s="64">
        <v>12</v>
      </c>
      <c r="D25" s="64">
        <v>12</v>
      </c>
      <c r="E25" s="63" t="s">
        <v>424</v>
      </c>
      <c r="F25" s="64" t="s">
        <v>425</v>
      </c>
      <c r="G25" s="65" t="s">
        <v>426</v>
      </c>
      <c r="H25" s="65" t="s">
        <v>427</v>
      </c>
      <c r="I25" s="65" t="s">
        <v>427</v>
      </c>
      <c r="J25" s="65" t="s">
        <v>428</v>
      </c>
    </row>
    <row r="26" spans="1:10" s="63" customFormat="1" x14ac:dyDescent="0.25">
      <c r="A26" s="63" t="str">
        <f>'İhtiyaç Listesi'!A70</f>
        <v>24DLise-19</v>
      </c>
      <c r="B26" s="63" t="str">
        <f>'İhtiyaç Listesi'!B70</f>
        <v>ÇALIŞMA SANDALYESİ-1 (İDARE ODASI)</v>
      </c>
      <c r="C26" s="64">
        <v>8</v>
      </c>
      <c r="D26" s="64">
        <v>8</v>
      </c>
      <c r="E26" s="63" t="s">
        <v>424</v>
      </c>
      <c r="F26" s="64" t="s">
        <v>425</v>
      </c>
      <c r="G26" s="65" t="s">
        <v>426</v>
      </c>
      <c r="H26" s="65" t="s">
        <v>427</v>
      </c>
      <c r="I26" s="65" t="s">
        <v>427</v>
      </c>
      <c r="J26" s="65" t="s">
        <v>428</v>
      </c>
    </row>
    <row r="27" spans="1:10" s="63" customFormat="1" x14ac:dyDescent="0.25">
      <c r="A27" s="63" t="str">
        <f>'İhtiyaç Listesi'!A71</f>
        <v>24DLise-20</v>
      </c>
      <c r="B27" s="63" t="str">
        <f>'İhtiyaç Listesi'!B71</f>
        <v>MİSAFİR KOLTUĞU</v>
      </c>
      <c r="C27" s="64">
        <v>52</v>
      </c>
      <c r="D27" s="64">
        <v>52</v>
      </c>
      <c r="E27" s="63" t="s">
        <v>424</v>
      </c>
      <c r="F27" s="64" t="s">
        <v>425</v>
      </c>
      <c r="G27" s="65" t="s">
        <v>426</v>
      </c>
      <c r="H27" s="65" t="s">
        <v>427</v>
      </c>
      <c r="I27" s="65" t="s">
        <v>427</v>
      </c>
      <c r="J27" s="65" t="s">
        <v>428</v>
      </c>
    </row>
    <row r="28" spans="1:10" s="63" customFormat="1" x14ac:dyDescent="0.25">
      <c r="A28" s="63" t="str">
        <f>'İhtiyaç Listesi'!A72</f>
        <v>24DLise-21</v>
      </c>
      <c r="B28" s="63" t="str">
        <f>'İhtiyaç Listesi'!B72</f>
        <v>ÇALIŞMA MASASI</v>
      </c>
      <c r="C28" s="64">
        <v>4</v>
      </c>
      <c r="D28" s="64">
        <v>4</v>
      </c>
      <c r="E28" s="63" t="s">
        <v>424</v>
      </c>
      <c r="F28" s="64" t="s">
        <v>425</v>
      </c>
      <c r="G28" s="65" t="s">
        <v>426</v>
      </c>
      <c r="H28" s="65" t="s">
        <v>427</v>
      </c>
      <c r="I28" s="65" t="s">
        <v>427</v>
      </c>
      <c r="J28" s="65" t="s">
        <v>428</v>
      </c>
    </row>
    <row r="29" spans="1:10" s="63" customFormat="1" x14ac:dyDescent="0.25">
      <c r="A29" s="63" t="str">
        <f>'İhtiyaç Listesi'!A73</f>
        <v>24DLise-22</v>
      </c>
      <c r="B29" s="63" t="str">
        <f>'İhtiyaç Listesi'!B73</f>
        <v>KANTİN MASA</v>
      </c>
      <c r="C29" s="64">
        <v>30</v>
      </c>
      <c r="D29" s="64">
        <v>30</v>
      </c>
      <c r="E29" s="63" t="s">
        <v>424</v>
      </c>
      <c r="F29" s="64" t="s">
        <v>425</v>
      </c>
      <c r="G29" s="65" t="s">
        <v>426</v>
      </c>
      <c r="H29" s="65" t="s">
        <v>427</v>
      </c>
      <c r="I29" s="65" t="s">
        <v>427</v>
      </c>
      <c r="J29" s="65" t="s">
        <v>428</v>
      </c>
    </row>
    <row r="30" spans="1:10" s="63" customFormat="1" x14ac:dyDescent="0.25">
      <c r="A30" s="63" t="str">
        <f>'İhtiyaç Listesi'!A74</f>
        <v>24DLise-23</v>
      </c>
      <c r="B30" s="63" t="str">
        <f>'İhtiyaç Listesi'!B74</f>
        <v>KANTİN SANDALYE (PLASTİK)</v>
      </c>
      <c r="C30" s="64">
        <v>120</v>
      </c>
      <c r="D30" s="64">
        <v>120</v>
      </c>
      <c r="E30" s="63" t="s">
        <v>424</v>
      </c>
      <c r="F30" s="64" t="s">
        <v>425</v>
      </c>
      <c r="G30" s="65" t="s">
        <v>426</v>
      </c>
      <c r="H30" s="65" t="s">
        <v>427</v>
      </c>
      <c r="I30" s="65" t="s">
        <v>427</v>
      </c>
      <c r="J30" s="65" t="s">
        <v>428</v>
      </c>
    </row>
    <row r="31" spans="1:10" s="63" customFormat="1" x14ac:dyDescent="0.25">
      <c r="A31" s="63" t="str">
        <f>'İhtiyaç Listesi'!A75</f>
        <v>24DLise-24</v>
      </c>
      <c r="B31" s="63" t="str">
        <f>'İhtiyaç Listesi'!B75</f>
        <v>BEKLEME KOLTUĞU TAKIMI (TEKLİ+ÜÇLÜ)</v>
      </c>
      <c r="C31" s="64">
        <v>12</v>
      </c>
      <c r="D31" s="64">
        <v>12</v>
      </c>
      <c r="E31" s="63" t="s">
        <v>424</v>
      </c>
      <c r="F31" s="64" t="s">
        <v>425</v>
      </c>
      <c r="G31" s="65" t="s">
        <v>426</v>
      </c>
      <c r="H31" s="65" t="s">
        <v>427</v>
      </c>
      <c r="I31" s="65" t="s">
        <v>427</v>
      </c>
      <c r="J31" s="65" t="s">
        <v>428</v>
      </c>
    </row>
    <row r="32" spans="1:10" s="63" customFormat="1" x14ac:dyDescent="0.25">
      <c r="A32" s="63" t="str">
        <f>'İhtiyaç Listesi'!A76</f>
        <v>24DLise-25</v>
      </c>
      <c r="B32" s="63" t="str">
        <f>'İhtiyaç Listesi'!B76</f>
        <v>SEHPA</v>
      </c>
      <c r="C32" s="64">
        <v>12</v>
      </c>
      <c r="D32" s="64">
        <v>12</v>
      </c>
      <c r="E32" s="63" t="s">
        <v>424</v>
      </c>
      <c r="F32" s="64" t="s">
        <v>425</v>
      </c>
      <c r="G32" s="65" t="s">
        <v>426</v>
      </c>
      <c r="H32" s="65" t="s">
        <v>427</v>
      </c>
      <c r="I32" s="65" t="s">
        <v>427</v>
      </c>
      <c r="J32" s="65" t="s">
        <v>428</v>
      </c>
    </row>
    <row r="33" spans="1:10" s="63" customFormat="1" x14ac:dyDescent="0.25">
      <c r="A33" s="63" t="str">
        <f>'İhtiyaç Listesi'!A77</f>
        <v>24DLise-26</v>
      </c>
      <c r="B33" s="63" t="str">
        <f>'İhtiyaç Listesi'!B77</f>
        <v>AYAKLI ASKILIK</v>
      </c>
      <c r="C33" s="64">
        <v>12</v>
      </c>
      <c r="D33" s="64">
        <v>12</v>
      </c>
      <c r="E33" s="63" t="s">
        <v>424</v>
      </c>
      <c r="F33" s="64" t="s">
        <v>425</v>
      </c>
      <c r="G33" s="65" t="s">
        <v>426</v>
      </c>
      <c r="H33" s="65" t="s">
        <v>427</v>
      </c>
      <c r="I33" s="65" t="s">
        <v>427</v>
      </c>
      <c r="J33" s="65" t="s">
        <v>428</v>
      </c>
    </row>
    <row r="34" spans="1:10" s="63" customFormat="1" x14ac:dyDescent="0.25">
      <c r="A34" s="63" t="str">
        <f>'İhtiyaç Listesi'!A78</f>
        <v>24DLise-27</v>
      </c>
      <c r="B34" s="63" t="str">
        <f>'İhtiyaç Listesi'!B78</f>
        <v>LABORATUVAR TABURESİ</v>
      </c>
      <c r="C34" s="64">
        <v>180</v>
      </c>
      <c r="D34" s="64">
        <v>180</v>
      </c>
      <c r="E34" s="63" t="s">
        <v>424</v>
      </c>
      <c r="F34" s="64" t="s">
        <v>425</v>
      </c>
      <c r="G34" s="65" t="s">
        <v>426</v>
      </c>
      <c r="H34" s="65" t="s">
        <v>427</v>
      </c>
      <c r="I34" s="65" t="s">
        <v>427</v>
      </c>
      <c r="J34" s="65" t="s">
        <v>428</v>
      </c>
    </row>
    <row r="35" spans="1:10" s="63" customFormat="1" x14ac:dyDescent="0.25">
      <c r="A35" s="63" t="str">
        <f>'İhtiyaç Listesi'!A79</f>
        <v>24DLise-28</v>
      </c>
      <c r="B35" s="63" t="str">
        <f>'İhtiyaç Listesi'!B79</f>
        <v>TEK KİŞİLİK SIRA (Resim Sınıfına Özel)</v>
      </c>
      <c r="C35" s="64">
        <v>60</v>
      </c>
      <c r="D35" s="64">
        <v>60</v>
      </c>
      <c r="E35" s="63" t="s">
        <v>424</v>
      </c>
      <c r="F35" s="64" t="s">
        <v>425</v>
      </c>
      <c r="G35" s="65" t="s">
        <v>426</v>
      </c>
      <c r="H35" s="65" t="s">
        <v>427</v>
      </c>
      <c r="I35" s="65" t="s">
        <v>427</v>
      </c>
      <c r="J35" s="65" t="s">
        <v>428</v>
      </c>
    </row>
    <row r="36" spans="1:10" s="63" customFormat="1" x14ac:dyDescent="0.25">
      <c r="A36" s="63" t="str">
        <f>'İhtiyaç Listesi'!A80</f>
        <v>24DLise-29</v>
      </c>
      <c r="B36" s="63" t="str">
        <f>'İhtiyaç Listesi'!B80</f>
        <v>TEK KİŞİLİK SIRA (Müzik Sınıfına Özel)</v>
      </c>
      <c r="C36" s="64">
        <v>60</v>
      </c>
      <c r="D36" s="64">
        <v>60</v>
      </c>
      <c r="E36" s="63" t="s">
        <v>424</v>
      </c>
      <c r="F36" s="64" t="s">
        <v>425</v>
      </c>
      <c r="G36" s="65" t="s">
        <v>426</v>
      </c>
      <c r="H36" s="65" t="s">
        <v>427</v>
      </c>
      <c r="I36" s="65" t="s">
        <v>427</v>
      </c>
      <c r="J36" s="65" t="s">
        <v>428</v>
      </c>
    </row>
    <row r="37" spans="1:10" s="63" customFormat="1" x14ac:dyDescent="0.25">
      <c r="A37" s="63" t="str">
        <f>'İhtiyaç Listesi'!A81</f>
        <v>24DLise-30</v>
      </c>
      <c r="B37" s="63" t="str">
        <f>'İhtiyaç Listesi'!B81</f>
        <v>KÜTÜPHANE TASARIMI-2</v>
      </c>
      <c r="C37" s="64">
        <v>2</v>
      </c>
      <c r="D37" s="64">
        <v>2</v>
      </c>
      <c r="E37" s="63" t="s">
        <v>424</v>
      </c>
      <c r="F37" s="64" t="s">
        <v>425</v>
      </c>
      <c r="G37" s="65" t="s">
        <v>426</v>
      </c>
      <c r="H37" s="65" t="s">
        <v>427</v>
      </c>
      <c r="I37" s="65" t="s">
        <v>427</v>
      </c>
      <c r="J37" s="65" t="s">
        <v>428</v>
      </c>
    </row>
    <row r="38" spans="1:10" s="63" customFormat="1" x14ac:dyDescent="0.25">
      <c r="A38" s="63" t="str">
        <f>'İhtiyaç Listesi'!A82</f>
        <v>24DLise-31</v>
      </c>
      <c r="B38" s="63" t="str">
        <f>'İhtiyaç Listesi'!B82</f>
        <v>İSTİFLENEBİLİR SANDALYE</v>
      </c>
      <c r="C38" s="64">
        <v>242</v>
      </c>
      <c r="D38" s="64">
        <v>242</v>
      </c>
      <c r="E38" s="63" t="s">
        <v>424</v>
      </c>
      <c r="F38" s="64" t="s">
        <v>425</v>
      </c>
      <c r="G38" s="65" t="s">
        <v>426</v>
      </c>
      <c r="H38" s="65" t="s">
        <v>427</v>
      </c>
      <c r="I38" s="65" t="s">
        <v>427</v>
      </c>
      <c r="J38" s="65" t="s">
        <v>428</v>
      </c>
    </row>
    <row r="39" spans="1:10" s="63" customFormat="1" x14ac:dyDescent="0.25">
      <c r="A39" s="63" t="str">
        <f>'İhtiyaç Listesi'!A83</f>
        <v>24DLise-32</v>
      </c>
      <c r="B39" s="63" t="str">
        <f>'İhtiyaç Listesi'!B83</f>
        <v>ZEBRA STOR PERDE</v>
      </c>
      <c r="C39" s="64">
        <v>1080</v>
      </c>
      <c r="D39" s="64">
        <v>1080</v>
      </c>
      <c r="E39" s="63" t="s">
        <v>429</v>
      </c>
      <c r="F39" s="64" t="s">
        <v>425</v>
      </c>
      <c r="G39" s="65" t="s">
        <v>426</v>
      </c>
      <c r="H39" s="65" t="s">
        <v>427</v>
      </c>
      <c r="I39" s="65" t="s">
        <v>427</v>
      </c>
      <c r="J39" s="65" t="s">
        <v>428</v>
      </c>
    </row>
    <row r="40" spans="1:10" s="63" customFormat="1" x14ac:dyDescent="0.25">
      <c r="A40" s="63" t="str">
        <f>'İhtiyaç Listesi'!A84</f>
        <v>24DLise-33</v>
      </c>
      <c r="B40" s="63" t="str">
        <f>'İhtiyaç Listesi'!B84</f>
        <v>TAM KARARTMA PERDE</v>
      </c>
      <c r="C40" s="64">
        <v>100</v>
      </c>
      <c r="D40" s="64">
        <v>100</v>
      </c>
      <c r="E40" s="63" t="s">
        <v>429</v>
      </c>
      <c r="F40" s="64" t="s">
        <v>425</v>
      </c>
      <c r="G40" s="65" t="s">
        <v>426</v>
      </c>
      <c r="H40" s="65" t="s">
        <v>427</v>
      </c>
      <c r="I40" s="65" t="s">
        <v>427</v>
      </c>
      <c r="J40" s="65" t="s">
        <v>428</v>
      </c>
    </row>
    <row r="41" spans="1:10" s="63" customFormat="1" x14ac:dyDescent="0.25">
      <c r="A41" s="63" t="str">
        <f>'İhtiyaç Listesi'!A85</f>
        <v>24DLise-34</v>
      </c>
      <c r="B41" s="63" t="str">
        <f>'İhtiyaç Listesi'!B85</f>
        <v>ÜÇLÜ ÇERÇEVE TAKIMI</v>
      </c>
      <c r="C41" s="64">
        <v>86</v>
      </c>
      <c r="D41" s="64">
        <v>86</v>
      </c>
      <c r="E41" s="63" t="s">
        <v>424</v>
      </c>
      <c r="F41" s="64" t="s">
        <v>425</v>
      </c>
      <c r="G41" s="65" t="s">
        <v>426</v>
      </c>
      <c r="H41" s="65" t="s">
        <v>427</v>
      </c>
      <c r="I41" s="65" t="s">
        <v>427</v>
      </c>
      <c r="J41" s="65" t="s">
        <v>428</v>
      </c>
    </row>
    <row r="42" spans="1:10" s="63" customFormat="1" x14ac:dyDescent="0.25">
      <c r="A42" s="63" t="str">
        <f>'İhtiyaç Listesi'!A86</f>
        <v>24DLise-35</v>
      </c>
      <c r="B42" s="63" t="str">
        <f>'İhtiyaç Listesi'!B86</f>
        <v>DİZÜSTÜ BİLGİSAYAR</v>
      </c>
      <c r="C42" s="64">
        <v>8</v>
      </c>
      <c r="D42" s="64">
        <v>8</v>
      </c>
      <c r="E42" s="63" t="s">
        <v>424</v>
      </c>
      <c r="F42" s="64" t="s">
        <v>425</v>
      </c>
      <c r="G42" s="65" t="s">
        <v>426</v>
      </c>
      <c r="H42" s="65" t="s">
        <v>427</v>
      </c>
      <c r="I42" s="65" t="s">
        <v>427</v>
      </c>
      <c r="J42" s="65" t="s">
        <v>428</v>
      </c>
    </row>
    <row r="43" spans="1:10" s="63" customFormat="1" x14ac:dyDescent="0.25">
      <c r="A43" s="63" t="str">
        <f>'İhtiyaç Listesi'!A87</f>
        <v>24DLise-36</v>
      </c>
      <c r="B43" s="63" t="str">
        <f>'İhtiyaç Listesi'!B87</f>
        <v>FOTOKOPİ MAKİNESİ</v>
      </c>
      <c r="C43" s="64">
        <v>6</v>
      </c>
      <c r="D43" s="64">
        <v>6</v>
      </c>
      <c r="E43" s="63" t="s">
        <v>424</v>
      </c>
      <c r="F43" s="64" t="s">
        <v>425</v>
      </c>
      <c r="G43" s="65" t="s">
        <v>426</v>
      </c>
      <c r="H43" s="65" t="s">
        <v>427</v>
      </c>
      <c r="I43" s="65" t="s">
        <v>427</v>
      </c>
      <c r="J43" s="65" t="s">
        <v>428</v>
      </c>
    </row>
    <row r="44" spans="1:10" s="63" customFormat="1" x14ac:dyDescent="0.25">
      <c r="A44" s="63" t="str">
        <f>'İhtiyaç Listesi'!A88</f>
        <v>24DLise-37</v>
      </c>
      <c r="B44" s="63" t="str">
        <f>'İhtiyaç Listesi'!B88</f>
        <v>YAZICI</v>
      </c>
      <c r="C44" s="64">
        <v>6</v>
      </c>
      <c r="D44" s="64">
        <v>6</v>
      </c>
      <c r="E44" s="63" t="s">
        <v>424</v>
      </c>
      <c r="F44" s="64" t="s">
        <v>425</v>
      </c>
      <c r="G44" s="65" t="s">
        <v>426</v>
      </c>
      <c r="H44" s="65" t="s">
        <v>427</v>
      </c>
      <c r="I44" s="65" t="s">
        <v>427</v>
      </c>
      <c r="J44" s="65" t="s">
        <v>428</v>
      </c>
    </row>
    <row r="45" spans="1:10" s="63" customFormat="1" x14ac:dyDescent="0.25">
      <c r="A45" s="63" t="str">
        <f>'İhtiyaç Listesi'!A89</f>
        <v>24DLise-38</v>
      </c>
      <c r="B45" s="63" t="str">
        <f>'İhtiyaç Listesi'!B89</f>
        <v>MASAÜSTÜ BİLGİSAYAR</v>
      </c>
      <c r="C45" s="64">
        <v>30</v>
      </c>
      <c r="D45" s="64">
        <v>30</v>
      </c>
      <c r="E45" s="63" t="s">
        <v>424</v>
      </c>
      <c r="F45" s="64" t="s">
        <v>425</v>
      </c>
      <c r="G45" s="65" t="s">
        <v>426</v>
      </c>
      <c r="H45" s="65" t="s">
        <v>427</v>
      </c>
      <c r="I45" s="65" t="s">
        <v>427</v>
      </c>
      <c r="J45" s="65" t="s">
        <v>428</v>
      </c>
    </row>
    <row r="46" spans="1:10" s="63" customFormat="1" x14ac:dyDescent="0.25">
      <c r="A46" s="63" t="str">
        <f>'İhtiyaç Listesi'!A90</f>
        <v>24DLise-39</v>
      </c>
      <c r="B46" s="63" t="str">
        <f>'İhtiyaç Listesi'!B90</f>
        <v>TEMİZLİK (KAT) ARABASI</v>
      </c>
      <c r="C46" s="64">
        <v>4</v>
      </c>
      <c r="D46" s="64">
        <v>4</v>
      </c>
      <c r="E46" s="63" t="s">
        <v>424</v>
      </c>
      <c r="F46" s="64" t="s">
        <v>425</v>
      </c>
      <c r="G46" s="65" t="s">
        <v>426</v>
      </c>
      <c r="H46" s="65" t="s">
        <v>427</v>
      </c>
      <c r="I46" s="65" t="s">
        <v>427</v>
      </c>
      <c r="J46" s="65" t="s">
        <v>428</v>
      </c>
    </row>
  </sheetData>
  <mergeCells count="27">
    <mergeCell ref="K5:L5"/>
    <mergeCell ref="A1:L1"/>
    <mergeCell ref="A2:A4"/>
    <mergeCell ref="B2:B4"/>
    <mergeCell ref="C2:D4"/>
    <mergeCell ref="E2:E4"/>
    <mergeCell ref="F2:F4"/>
    <mergeCell ref="G2:L2"/>
    <mergeCell ref="G3:H3"/>
    <mergeCell ref="I3:J3"/>
    <mergeCell ref="K3:L4"/>
    <mergeCell ref="G4:H4"/>
    <mergeCell ref="I4:J4"/>
    <mergeCell ref="C5:D5"/>
    <mergeCell ref="G5:H5"/>
    <mergeCell ref="I5:J5"/>
    <mergeCell ref="K6:K7"/>
    <mergeCell ref="L6:L7"/>
    <mergeCell ref="A6:A7"/>
    <mergeCell ref="B6:B7"/>
    <mergeCell ref="C6:D6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18" sqref="B18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37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433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421</v>
      </c>
      <c r="G6" s="114" t="s">
        <v>421</v>
      </c>
      <c r="H6" s="114" t="s">
        <v>421</v>
      </c>
    </row>
    <row r="7" spans="1:8" ht="30" x14ac:dyDescent="0.25">
      <c r="A7" s="116"/>
      <c r="B7" s="116"/>
      <c r="C7" s="61" t="s">
        <v>434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Listesi'!A131</f>
        <v>24DOO1-1</v>
      </c>
      <c r="B8" s="63" t="str">
        <f>'İhtiyaç Listesi'!B131</f>
        <v>ÇİFT KİŞİLİK SIRA VE SANDALYE (ORTAOKUL İÇİN)</v>
      </c>
      <c r="C8" s="64">
        <v>364</v>
      </c>
      <c r="D8" s="64" t="s">
        <v>424</v>
      </c>
      <c r="E8" s="63" t="s">
        <v>421</v>
      </c>
      <c r="F8" s="64" t="s">
        <v>427</v>
      </c>
      <c r="G8" s="65" t="s">
        <v>435</v>
      </c>
    </row>
    <row r="9" spans="1:8" s="63" customFormat="1" x14ac:dyDescent="0.25">
      <c r="A9" s="63" t="str">
        <f>'İhtiyaç Listesi'!A132</f>
        <v>24DOO1-2</v>
      </c>
      <c r="B9" s="63" t="str">
        <f>'İhtiyaç Listesi'!B132</f>
        <v>LAMİNAT YAZI TAHTASI</v>
      </c>
      <c r="C9" s="64">
        <v>26</v>
      </c>
      <c r="D9" s="64" t="s">
        <v>424</v>
      </c>
      <c r="E9" s="63" t="s">
        <v>421</v>
      </c>
      <c r="F9" s="64" t="s">
        <v>427</v>
      </c>
      <c r="G9" s="65" t="s">
        <v>435</v>
      </c>
    </row>
    <row r="10" spans="1:8" s="63" customFormat="1" x14ac:dyDescent="0.25">
      <c r="A10" s="63" t="str">
        <f>'İhtiyaç Listesi'!A133</f>
        <v>24DOO1-3</v>
      </c>
      <c r="B10" s="63" t="str">
        <f>'İhtiyaç Listesi'!B133</f>
        <v>ÖĞRETMEN KÜRSÜSÜ (MASA)</v>
      </c>
      <c r="C10" s="64">
        <v>36</v>
      </c>
      <c r="D10" s="64" t="s">
        <v>424</v>
      </c>
      <c r="E10" s="63" t="s">
        <v>421</v>
      </c>
      <c r="F10" s="64" t="s">
        <v>427</v>
      </c>
      <c r="G10" s="65" t="s">
        <v>435</v>
      </c>
    </row>
    <row r="11" spans="1:8" s="63" customFormat="1" x14ac:dyDescent="0.25">
      <c r="A11" s="63" t="str">
        <f>'İhtiyaç Listesi'!A134</f>
        <v>24DOO1-4</v>
      </c>
      <c r="B11" s="63" t="str">
        <f>'İhtiyaç Listesi'!B134</f>
        <v>ÖĞRETMEN SANDALYESİ</v>
      </c>
      <c r="C11" s="64">
        <v>88</v>
      </c>
      <c r="D11" s="64" t="s">
        <v>424</v>
      </c>
      <c r="E11" s="63" t="s">
        <v>421</v>
      </c>
      <c r="F11" s="64" t="s">
        <v>427</v>
      </c>
      <c r="G11" s="65" t="s">
        <v>435</v>
      </c>
    </row>
    <row r="12" spans="1:8" s="63" customFormat="1" x14ac:dyDescent="0.25">
      <c r="A12" s="63" t="str">
        <f>'İhtiyaç Listesi'!A135</f>
        <v>24DOO1-5</v>
      </c>
      <c r="B12" s="63" t="str">
        <f>'İhtiyaç Listesi'!B135</f>
        <v>CAMLI DOSYA DOLABI</v>
      </c>
      <c r="C12" s="64">
        <v>5</v>
      </c>
      <c r="D12" s="64" t="s">
        <v>424</v>
      </c>
      <c r="E12" s="63" t="s">
        <v>421</v>
      </c>
      <c r="F12" s="64" t="s">
        <v>427</v>
      </c>
      <c r="G12" s="65" t="s">
        <v>435</v>
      </c>
    </row>
    <row r="13" spans="1:8" s="63" customFormat="1" x14ac:dyDescent="0.25">
      <c r="A13" s="63" t="str">
        <f>'İhtiyaç Listesi'!A136</f>
        <v>24DOO1-6</v>
      </c>
      <c r="B13" s="63" t="str">
        <f>'İhtiyaç Listesi'!B136</f>
        <v>LAMİNAT DOSYA DOLABI</v>
      </c>
      <c r="C13" s="64">
        <v>32</v>
      </c>
      <c r="D13" s="64" t="s">
        <v>424</v>
      </c>
      <c r="E13" s="63" t="s">
        <v>421</v>
      </c>
      <c r="F13" s="64" t="s">
        <v>427</v>
      </c>
      <c r="G13" s="65" t="s">
        <v>435</v>
      </c>
    </row>
    <row r="14" spans="1:8" s="63" customFormat="1" x14ac:dyDescent="0.25">
      <c r="A14" s="63" t="str">
        <f>'İhtiyaç Listesi'!A137</f>
        <v>24DOO1-7</v>
      </c>
      <c r="B14" s="63" t="str">
        <f>'İhtiyaç Listesi'!B137</f>
        <v xml:space="preserve">METAL ÇÖP KOVASI </v>
      </c>
      <c r="C14" s="64">
        <v>43</v>
      </c>
      <c r="D14" s="64" t="s">
        <v>424</v>
      </c>
      <c r="E14" s="63" t="s">
        <v>421</v>
      </c>
      <c r="F14" s="64" t="s">
        <v>427</v>
      </c>
      <c r="G14" s="65" t="s">
        <v>435</v>
      </c>
    </row>
    <row r="15" spans="1:8" s="63" customFormat="1" x14ac:dyDescent="0.25">
      <c r="A15" s="63" t="str">
        <f>'İhtiyaç Listesi'!A138</f>
        <v>24DOO1-8</v>
      </c>
      <c r="B15" s="63" t="str">
        <f>'İhtiyaç Listesi'!B138</f>
        <v>RAHLE</v>
      </c>
      <c r="C15" s="64">
        <v>2</v>
      </c>
      <c r="D15" s="64" t="s">
        <v>424</v>
      </c>
      <c r="E15" s="63" t="s">
        <v>421</v>
      </c>
      <c r="F15" s="64" t="s">
        <v>427</v>
      </c>
      <c r="G15" s="65" t="s">
        <v>435</v>
      </c>
    </row>
    <row r="16" spans="1:8" s="63" customFormat="1" x14ac:dyDescent="0.25">
      <c r="A16" s="63" t="str">
        <f>'İhtiyaç Listesi'!A139</f>
        <v>24DOO1-9</v>
      </c>
      <c r="B16" s="63" t="str">
        <f>'İhtiyaç Listesi'!B139</f>
        <v>WC FIRÇA (ALAFRANKA KABİN BAŞINA)</v>
      </c>
      <c r="C16" s="64">
        <v>74</v>
      </c>
      <c r="D16" s="64" t="s">
        <v>424</v>
      </c>
      <c r="E16" s="63" t="s">
        <v>421</v>
      </c>
      <c r="F16" s="64" t="s">
        <v>427</v>
      </c>
      <c r="G16" s="65" t="s">
        <v>435</v>
      </c>
    </row>
    <row r="17" spans="1:7" s="63" customFormat="1" x14ac:dyDescent="0.25">
      <c r="A17" s="63" t="str">
        <f>'İhtiyaç Listesi'!A140</f>
        <v>24DOO1-10</v>
      </c>
      <c r="B17" s="63" t="str">
        <f>'İhtiyaç Listesi'!B140</f>
        <v>KÜÇÜK BOY ÇÖP KOVASI (KABİN İÇİ)</v>
      </c>
      <c r="C17" s="64">
        <v>74</v>
      </c>
      <c r="D17" s="64" t="s">
        <v>424</v>
      </c>
      <c r="E17" s="63" t="s">
        <v>421</v>
      </c>
      <c r="F17" s="64" t="s">
        <v>427</v>
      </c>
      <c r="G17" s="65" t="s">
        <v>435</v>
      </c>
    </row>
    <row r="18" spans="1:7" s="63" customFormat="1" x14ac:dyDescent="0.25">
      <c r="A18" s="63" t="str">
        <f>'İhtiyaç Listesi'!A141</f>
        <v>24DOO1-11</v>
      </c>
      <c r="B18" s="63" t="str">
        <f>'İhtiyaç Listesi'!B141</f>
        <v>BÜYÜK BOY ÇÖP KOVASI</v>
      </c>
      <c r="C18" s="64">
        <v>48</v>
      </c>
      <c r="D18" s="64" t="s">
        <v>424</v>
      </c>
      <c r="E18" s="63" t="s">
        <v>421</v>
      </c>
      <c r="F18" s="64" t="s">
        <v>427</v>
      </c>
      <c r="G18" s="65" t="s">
        <v>435</v>
      </c>
    </row>
    <row r="19" spans="1:7" s="63" customFormat="1" x14ac:dyDescent="0.25">
      <c r="A19" s="63" t="str">
        <f>'İhtiyaç Listesi'!A142</f>
        <v>24DOO1-12</v>
      </c>
      <c r="B19" s="63" t="str">
        <f>'İhtiyaç Listesi'!B142</f>
        <v>AÇIK RAFLI SİSTEM</v>
      </c>
      <c r="C19" s="64">
        <v>5</v>
      </c>
      <c r="D19" s="64" t="s">
        <v>424</v>
      </c>
      <c r="E19" s="63" t="s">
        <v>421</v>
      </c>
      <c r="F19" s="64" t="s">
        <v>427</v>
      </c>
      <c r="G19" s="65" t="s">
        <v>435</v>
      </c>
    </row>
    <row r="20" spans="1:7" s="63" customFormat="1" x14ac:dyDescent="0.25">
      <c r="A20" s="63" t="str">
        <f>'İhtiyaç Listesi'!A143</f>
        <v>24DOO1-13</v>
      </c>
      <c r="B20" s="63" t="str">
        <f>'İhtiyaç Listesi'!B143</f>
        <v>BİLGİSAYAR MASASI</v>
      </c>
      <c r="C20" s="64">
        <v>1</v>
      </c>
      <c r="D20" s="64" t="s">
        <v>424</v>
      </c>
      <c r="E20" s="63" t="s">
        <v>421</v>
      </c>
      <c r="F20" s="64" t="s">
        <v>427</v>
      </c>
      <c r="G20" s="65" t="s">
        <v>435</v>
      </c>
    </row>
    <row r="21" spans="1:7" s="63" customFormat="1" x14ac:dyDescent="0.25">
      <c r="A21" s="63" t="str">
        <f>'İhtiyaç Listesi'!A144</f>
        <v>24DOO1-14</v>
      </c>
      <c r="B21" s="63" t="str">
        <f>'İhtiyaç Listesi'!B144</f>
        <v>TOPLANTI MASASI -1 (10 KİŞİLİK)</v>
      </c>
      <c r="C21" s="64">
        <v>5</v>
      </c>
      <c r="D21" s="64" t="s">
        <v>424</v>
      </c>
      <c r="E21" s="63" t="s">
        <v>421</v>
      </c>
      <c r="F21" s="64" t="s">
        <v>427</v>
      </c>
      <c r="G21" s="65" t="s">
        <v>435</v>
      </c>
    </row>
    <row r="22" spans="1:7" s="63" customFormat="1" x14ac:dyDescent="0.25">
      <c r="A22" s="63" t="str">
        <f>'İhtiyaç Listesi'!A145</f>
        <v>24DOO1-15</v>
      </c>
      <c r="B22" s="63" t="str">
        <f>'İhtiyaç Listesi'!B145</f>
        <v>ÇALIŞMA TAKIMI</v>
      </c>
      <c r="C22" s="64">
        <v>4</v>
      </c>
      <c r="D22" s="64" t="s">
        <v>424</v>
      </c>
      <c r="E22" s="63" t="s">
        <v>421</v>
      </c>
      <c r="F22" s="64" t="s">
        <v>427</v>
      </c>
      <c r="G22" s="65" t="s">
        <v>435</v>
      </c>
    </row>
    <row r="23" spans="1:7" s="63" customFormat="1" x14ac:dyDescent="0.25">
      <c r="A23" s="63" t="str">
        <f>'İhtiyaç Listesi'!A146</f>
        <v>24DOO1-16</v>
      </c>
      <c r="B23" s="63" t="str">
        <f>'İhtiyaç Listesi'!B146</f>
        <v>TOPLANTI MASASI-2  (6 KİŞİLİK)</v>
      </c>
      <c r="C23" s="64">
        <v>1</v>
      </c>
      <c r="D23" s="64" t="s">
        <v>424</v>
      </c>
      <c r="E23" s="63" t="s">
        <v>421</v>
      </c>
      <c r="F23" s="64" t="s">
        <v>427</v>
      </c>
      <c r="G23" s="65" t="s">
        <v>435</v>
      </c>
    </row>
    <row r="24" spans="1:7" s="63" customFormat="1" x14ac:dyDescent="0.25">
      <c r="A24" s="63" t="str">
        <f>'İhtiyaç Listesi'!A147</f>
        <v>24DOO1-17</v>
      </c>
      <c r="B24" s="63" t="str">
        <f>'İhtiyaç Listesi'!B147</f>
        <v>TOPLANTI MASASI SANDALYESİ</v>
      </c>
      <c r="C24" s="64">
        <v>6</v>
      </c>
      <c r="D24" s="64" t="s">
        <v>424</v>
      </c>
      <c r="E24" s="63" t="s">
        <v>421</v>
      </c>
      <c r="F24" s="64" t="s">
        <v>427</v>
      </c>
      <c r="G24" s="65" t="s">
        <v>435</v>
      </c>
    </row>
    <row r="25" spans="1:7" s="63" customFormat="1" x14ac:dyDescent="0.25">
      <c r="A25" s="63" t="str">
        <f>'İhtiyaç Listesi'!A148</f>
        <v>24DOO1-18</v>
      </c>
      <c r="B25" s="63" t="str">
        <f>'İhtiyaç Listesi'!B148</f>
        <v>ÇALIŞMA SANDALYESİ-1 (İDARE ODASI)</v>
      </c>
      <c r="C25" s="64">
        <v>4</v>
      </c>
      <c r="D25" s="64" t="s">
        <v>424</v>
      </c>
      <c r="E25" s="63" t="s">
        <v>421</v>
      </c>
      <c r="F25" s="64" t="s">
        <v>427</v>
      </c>
      <c r="G25" s="65" t="s">
        <v>435</v>
      </c>
    </row>
    <row r="26" spans="1:7" s="63" customFormat="1" x14ac:dyDescent="0.25">
      <c r="A26" s="63" t="str">
        <f>'İhtiyaç Listesi'!A149</f>
        <v>24DOO1-19</v>
      </c>
      <c r="B26" s="63" t="str">
        <f>'İhtiyaç Listesi'!B149</f>
        <v>MİSAFİR KOLTUĞU</v>
      </c>
      <c r="C26" s="64">
        <v>26</v>
      </c>
      <c r="D26" s="64" t="s">
        <v>424</v>
      </c>
      <c r="E26" s="63" t="s">
        <v>421</v>
      </c>
      <c r="F26" s="64" t="s">
        <v>427</v>
      </c>
      <c r="G26" s="65" t="s">
        <v>435</v>
      </c>
    </row>
    <row r="27" spans="1:7" s="63" customFormat="1" x14ac:dyDescent="0.25">
      <c r="A27" s="63" t="str">
        <f>'İhtiyaç Listesi'!A150</f>
        <v>24DOO1-20</v>
      </c>
      <c r="B27" s="63" t="str">
        <f>'İhtiyaç Listesi'!B150</f>
        <v>ÇALIŞMA MASASI</v>
      </c>
      <c r="C27" s="64">
        <v>2</v>
      </c>
      <c r="D27" s="64" t="s">
        <v>424</v>
      </c>
      <c r="E27" s="63" t="s">
        <v>421</v>
      </c>
      <c r="F27" s="64" t="s">
        <v>427</v>
      </c>
      <c r="G27" s="65" t="s">
        <v>435</v>
      </c>
    </row>
    <row r="28" spans="1:7" s="63" customFormat="1" x14ac:dyDescent="0.25">
      <c r="A28" s="63" t="str">
        <f>'İhtiyaç Listesi'!A151</f>
        <v>24DOO1-21</v>
      </c>
      <c r="B28" s="63" t="str">
        <f>'İhtiyaç Listesi'!B151</f>
        <v>KANTİN MASA-2</v>
      </c>
      <c r="C28" s="64">
        <v>15</v>
      </c>
      <c r="D28" s="64" t="s">
        <v>424</v>
      </c>
      <c r="E28" s="63" t="s">
        <v>421</v>
      </c>
      <c r="F28" s="64" t="s">
        <v>427</v>
      </c>
      <c r="G28" s="65" t="s">
        <v>435</v>
      </c>
    </row>
    <row r="29" spans="1:7" s="63" customFormat="1" x14ac:dyDescent="0.25">
      <c r="A29" s="63" t="str">
        <f>'İhtiyaç Listesi'!A152</f>
        <v>24DOO1-22</v>
      </c>
      <c r="B29" s="63" t="str">
        <f>'İhtiyaç Listesi'!B152</f>
        <v>KANTİN SANDALYE (PLASTİK)</v>
      </c>
      <c r="C29" s="64">
        <v>60</v>
      </c>
      <c r="D29" s="64" t="s">
        <v>424</v>
      </c>
      <c r="E29" s="63" t="s">
        <v>421</v>
      </c>
      <c r="F29" s="64" t="s">
        <v>427</v>
      </c>
      <c r="G29" s="65" t="s">
        <v>435</v>
      </c>
    </row>
    <row r="30" spans="1:7" s="63" customFormat="1" x14ac:dyDescent="0.25">
      <c r="A30" s="63" t="str">
        <f>'İhtiyaç Listesi'!A153</f>
        <v>24DOO1-23</v>
      </c>
      <c r="B30" s="63" t="str">
        <f>'İhtiyaç Listesi'!B153</f>
        <v>BEKLEME KOLTUĞU TAKIMI (TEKLİ+ÜÇLÜ)</v>
      </c>
      <c r="C30" s="64">
        <v>6</v>
      </c>
      <c r="D30" s="64" t="s">
        <v>424</v>
      </c>
      <c r="E30" s="63" t="s">
        <v>421</v>
      </c>
      <c r="F30" s="64" t="s">
        <v>427</v>
      </c>
      <c r="G30" s="65" t="s">
        <v>435</v>
      </c>
    </row>
    <row r="31" spans="1:7" s="63" customFormat="1" x14ac:dyDescent="0.25">
      <c r="A31" s="63" t="str">
        <f>'İhtiyaç Listesi'!A154</f>
        <v>24DOO1-24</v>
      </c>
      <c r="B31" s="63" t="str">
        <f>'İhtiyaç Listesi'!B154</f>
        <v>SEHPA</v>
      </c>
      <c r="C31" s="64">
        <v>6</v>
      </c>
      <c r="D31" s="64" t="s">
        <v>424</v>
      </c>
      <c r="E31" s="63" t="s">
        <v>421</v>
      </c>
      <c r="F31" s="64" t="s">
        <v>427</v>
      </c>
      <c r="G31" s="65" t="s">
        <v>435</v>
      </c>
    </row>
    <row r="32" spans="1:7" s="63" customFormat="1" x14ac:dyDescent="0.25">
      <c r="A32" s="63" t="str">
        <f>'İhtiyaç Listesi'!A155</f>
        <v>24DOO1-25</v>
      </c>
      <c r="B32" s="63" t="str">
        <f>'İhtiyaç Listesi'!B155</f>
        <v>AYAKLI ASKILIK</v>
      </c>
      <c r="C32" s="64">
        <v>6</v>
      </c>
      <c r="D32" s="64" t="s">
        <v>424</v>
      </c>
      <c r="E32" s="63" t="s">
        <v>421</v>
      </c>
      <c r="F32" s="64" t="s">
        <v>427</v>
      </c>
      <c r="G32" s="65" t="s">
        <v>435</v>
      </c>
    </row>
    <row r="33" spans="1:7" s="63" customFormat="1" x14ac:dyDescent="0.25">
      <c r="A33" s="63" t="str">
        <f>'İhtiyaç Listesi'!A156</f>
        <v>24DOO1-26</v>
      </c>
      <c r="B33" s="63" t="str">
        <f>'İhtiyaç Listesi'!B156</f>
        <v>LABORATUVAR TABURESİ</v>
      </c>
      <c r="C33" s="64">
        <v>92</v>
      </c>
      <c r="D33" s="64" t="s">
        <v>424</v>
      </c>
      <c r="E33" s="63" t="s">
        <v>421</v>
      </c>
      <c r="F33" s="64" t="s">
        <v>427</v>
      </c>
      <c r="G33" s="65" t="s">
        <v>435</v>
      </c>
    </row>
    <row r="34" spans="1:7" s="63" customFormat="1" x14ac:dyDescent="0.25">
      <c r="A34" s="63" t="str">
        <f>'İhtiyaç Listesi'!A157</f>
        <v>24DOO1-27</v>
      </c>
      <c r="B34" s="63" t="str">
        <f>'İhtiyaç Listesi'!B157</f>
        <v>TEK KİŞİLİK SIRA (Resim Sınıfına Özel)</v>
      </c>
      <c r="C34" s="64">
        <v>30</v>
      </c>
      <c r="D34" s="64" t="s">
        <v>424</v>
      </c>
      <c r="E34" s="63" t="s">
        <v>421</v>
      </c>
      <c r="F34" s="64" t="s">
        <v>427</v>
      </c>
      <c r="G34" s="65" t="s">
        <v>435</v>
      </c>
    </row>
    <row r="35" spans="1:7" s="63" customFormat="1" x14ac:dyDescent="0.25">
      <c r="A35" s="63" t="str">
        <f>'İhtiyaç Listesi'!A158</f>
        <v>24DOO1-28</v>
      </c>
      <c r="B35" s="63" t="str">
        <f>'İhtiyaç Listesi'!B158</f>
        <v>TEK KİŞİLİK SIRA (Müzik Sınıfına Özel)</v>
      </c>
      <c r="C35" s="64">
        <v>30</v>
      </c>
      <c r="D35" s="64" t="s">
        <v>424</v>
      </c>
      <c r="E35" s="63" t="s">
        <v>421</v>
      </c>
      <c r="F35" s="64" t="s">
        <v>427</v>
      </c>
      <c r="G35" s="65" t="s">
        <v>435</v>
      </c>
    </row>
    <row r="36" spans="1:7" s="63" customFormat="1" x14ac:dyDescent="0.25">
      <c r="A36" s="63" t="str">
        <f>'İhtiyaç Listesi'!A159</f>
        <v>24DOO1-29</v>
      </c>
      <c r="B36" s="63" t="str">
        <f>'İhtiyaç Listesi'!B159</f>
        <v>KÜTÜPHANE TASARIMI-2</v>
      </c>
      <c r="C36" s="64">
        <v>1</v>
      </c>
      <c r="D36" s="64" t="s">
        <v>424</v>
      </c>
      <c r="E36" s="63" t="s">
        <v>421</v>
      </c>
      <c r="F36" s="64" t="s">
        <v>427</v>
      </c>
      <c r="G36" s="65" t="s">
        <v>435</v>
      </c>
    </row>
    <row r="37" spans="1:7" s="63" customFormat="1" x14ac:dyDescent="0.25">
      <c r="A37" s="63" t="str">
        <f>'İhtiyaç Listesi'!A160</f>
        <v>24DOO1-30</v>
      </c>
      <c r="B37" s="63" t="str">
        <f>'İhtiyaç Listesi'!B160</f>
        <v>İSTİFLENEBİLİR SANDALYE</v>
      </c>
      <c r="C37" s="64">
        <v>121</v>
      </c>
      <c r="D37" s="64" t="s">
        <v>424</v>
      </c>
      <c r="E37" s="63" t="s">
        <v>421</v>
      </c>
      <c r="F37" s="64" t="s">
        <v>427</v>
      </c>
      <c r="G37" s="65" t="s">
        <v>435</v>
      </c>
    </row>
    <row r="38" spans="1:7" s="63" customFormat="1" x14ac:dyDescent="0.25">
      <c r="A38" s="63" t="str">
        <f>'İhtiyaç Listesi'!A161</f>
        <v>24DOO1-31</v>
      </c>
      <c r="B38" s="63" t="str">
        <f>'İhtiyaç Listesi'!B161</f>
        <v>ZEBRA STOR PERDE</v>
      </c>
      <c r="C38" s="64">
        <v>600</v>
      </c>
      <c r="D38" s="64" t="s">
        <v>429</v>
      </c>
      <c r="E38" s="63" t="s">
        <v>421</v>
      </c>
      <c r="F38" s="64" t="s">
        <v>427</v>
      </c>
      <c r="G38" s="65" t="s">
        <v>435</v>
      </c>
    </row>
    <row r="39" spans="1:7" s="63" customFormat="1" x14ac:dyDescent="0.25">
      <c r="A39" s="63" t="str">
        <f>'İhtiyaç Listesi'!A162</f>
        <v>24DOO1-32</v>
      </c>
      <c r="B39" s="63" t="str">
        <f>'İhtiyaç Listesi'!B162</f>
        <v>TAM KARARTMA PERDE</v>
      </c>
      <c r="C39" s="64">
        <v>50</v>
      </c>
      <c r="D39" s="64" t="s">
        <v>429</v>
      </c>
      <c r="E39" s="63" t="s">
        <v>421</v>
      </c>
      <c r="F39" s="64" t="s">
        <v>427</v>
      </c>
      <c r="G39" s="65" t="s">
        <v>435</v>
      </c>
    </row>
    <row r="40" spans="1:7" s="63" customFormat="1" x14ac:dyDescent="0.25">
      <c r="A40" s="63" t="str">
        <f>'İhtiyaç Listesi'!A163</f>
        <v>24DOO1-33</v>
      </c>
      <c r="B40" s="63" t="str">
        <f>'İhtiyaç Listesi'!B163</f>
        <v>ÜÇLÜ ÇERÇEVE TAKIMI</v>
      </c>
      <c r="C40" s="64">
        <v>42</v>
      </c>
      <c r="D40" s="64" t="s">
        <v>424</v>
      </c>
      <c r="E40" s="63" t="s">
        <v>421</v>
      </c>
      <c r="F40" s="64" t="s">
        <v>427</v>
      </c>
      <c r="G40" s="65" t="s">
        <v>435</v>
      </c>
    </row>
    <row r="41" spans="1:7" s="63" customFormat="1" x14ac:dyDescent="0.25">
      <c r="A41" s="63" t="str">
        <f>'İhtiyaç Listesi'!A164</f>
        <v>24DOO1-34</v>
      </c>
      <c r="B41" s="63" t="str">
        <f>'İhtiyaç Listesi'!B164</f>
        <v>DİZÜSTÜ BİLGİSAYAR</v>
      </c>
      <c r="C41" s="64">
        <v>3</v>
      </c>
      <c r="D41" s="64" t="s">
        <v>424</v>
      </c>
      <c r="E41" s="63" t="s">
        <v>421</v>
      </c>
      <c r="F41" s="64" t="s">
        <v>427</v>
      </c>
      <c r="G41" s="65" t="s">
        <v>435</v>
      </c>
    </row>
    <row r="42" spans="1:7" s="63" customFormat="1" x14ac:dyDescent="0.25">
      <c r="A42" s="63" t="str">
        <f>'İhtiyaç Listesi'!A165</f>
        <v>24DOO1-35</v>
      </c>
      <c r="B42" s="63" t="str">
        <f>'İhtiyaç Listesi'!B165</f>
        <v>FOTOKOPİ MAKİNESİ</v>
      </c>
      <c r="C42" s="64">
        <v>3</v>
      </c>
      <c r="D42" s="64" t="s">
        <v>424</v>
      </c>
      <c r="E42" s="63" t="s">
        <v>421</v>
      </c>
      <c r="F42" s="64" t="s">
        <v>427</v>
      </c>
      <c r="G42" s="65" t="s">
        <v>435</v>
      </c>
    </row>
    <row r="43" spans="1:7" s="63" customFormat="1" x14ac:dyDescent="0.25">
      <c r="A43" s="63" t="str">
        <f>'İhtiyaç Listesi'!A166</f>
        <v>24DOO1-36</v>
      </c>
      <c r="B43" s="63" t="str">
        <f>'İhtiyaç Listesi'!B166</f>
        <v>YAZICI</v>
      </c>
      <c r="C43" s="64">
        <v>3</v>
      </c>
      <c r="D43" s="64" t="s">
        <v>424</v>
      </c>
      <c r="E43" s="63" t="s">
        <v>421</v>
      </c>
      <c r="F43" s="64" t="s">
        <v>427</v>
      </c>
      <c r="G43" s="65" t="s">
        <v>435</v>
      </c>
    </row>
    <row r="44" spans="1:7" s="63" customFormat="1" x14ac:dyDescent="0.25">
      <c r="A44" s="63" t="str">
        <f>'İhtiyaç Listesi'!A167</f>
        <v>24DOO1-37</v>
      </c>
      <c r="B44" s="63" t="str">
        <f>'İhtiyaç Listesi'!B167</f>
        <v>MASAÜSTÜ BİLGİSAYAR</v>
      </c>
      <c r="C44" s="64">
        <v>15</v>
      </c>
      <c r="D44" s="64" t="s">
        <v>424</v>
      </c>
      <c r="E44" s="63" t="s">
        <v>421</v>
      </c>
      <c r="F44" s="64" t="s">
        <v>427</v>
      </c>
      <c r="G44" s="65" t="s">
        <v>435</v>
      </c>
    </row>
    <row r="45" spans="1:7" s="63" customFormat="1" x14ac:dyDescent="0.25">
      <c r="A45" s="63" t="str">
        <f>'İhtiyaç Listesi'!A168</f>
        <v>24DOO1-38</v>
      </c>
      <c r="B45" s="63" t="str">
        <f>'İhtiyaç Listesi'!B168</f>
        <v>TEMİZLİK (KAT) ARABASI</v>
      </c>
      <c r="C45" s="64">
        <v>2</v>
      </c>
      <c r="D45" s="64" t="s">
        <v>424</v>
      </c>
      <c r="E45" s="63" t="s">
        <v>421</v>
      </c>
      <c r="F45" s="64" t="s">
        <v>427</v>
      </c>
      <c r="G45" s="65" t="s">
        <v>435</v>
      </c>
    </row>
    <row r="46" spans="1:7" s="63" customFormat="1" x14ac:dyDescent="0.25">
      <c r="A46" s="63" t="str">
        <f>'İhtiyaç Listesi'!A169</f>
        <v>24DOO1-39</v>
      </c>
      <c r="B46" s="63" t="str">
        <f>'İhtiyaç Listesi'!B169</f>
        <v>ÇİFT KİŞİLİK AYARLANABİLİR SIRA (ORTAOKUL İÇİN)</v>
      </c>
      <c r="C46" s="64">
        <v>24</v>
      </c>
      <c r="D46" s="64" t="s">
        <v>424</v>
      </c>
      <c r="E46" s="63" t="s">
        <v>421</v>
      </c>
      <c r="F46" s="64" t="s">
        <v>427</v>
      </c>
      <c r="G46" s="65" t="s">
        <v>435</v>
      </c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B19" sqref="B19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70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436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421</v>
      </c>
      <c r="G6" s="114" t="s">
        <v>421</v>
      </c>
      <c r="H6" s="114" t="s">
        <v>421</v>
      </c>
    </row>
    <row r="7" spans="1:8" ht="30" x14ac:dyDescent="0.25">
      <c r="A7" s="116"/>
      <c r="B7" s="116"/>
      <c r="C7" s="61" t="s">
        <v>434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Listesi'!A92</f>
        <v>24DOO2-1</v>
      </c>
      <c r="B8" s="63" t="str">
        <f>'İhtiyaç Listesi'!B92</f>
        <v>ÇİFT KİŞİLİK SIRA VE SANDALYE (ORTAOKUL İÇİN)</v>
      </c>
      <c r="C8" s="64">
        <v>364</v>
      </c>
      <c r="D8" s="64" t="s">
        <v>424</v>
      </c>
      <c r="E8" s="63" t="s">
        <v>421</v>
      </c>
      <c r="F8" s="64" t="s">
        <v>427</v>
      </c>
      <c r="G8" s="65" t="s">
        <v>435</v>
      </c>
    </row>
    <row r="9" spans="1:8" s="63" customFormat="1" x14ac:dyDescent="0.25">
      <c r="A9" s="63" t="str">
        <f>'İhtiyaç Listesi'!A93</f>
        <v>24DOO2-2</v>
      </c>
      <c r="B9" s="63" t="str">
        <f>'İhtiyaç Listesi'!B93</f>
        <v>LAMİNAT YAZI TAHTASI</v>
      </c>
      <c r="C9" s="64">
        <v>28</v>
      </c>
      <c r="D9" s="64" t="s">
        <v>424</v>
      </c>
      <c r="E9" s="63" t="s">
        <v>421</v>
      </c>
      <c r="F9" s="64" t="s">
        <v>427</v>
      </c>
      <c r="G9" s="65" t="s">
        <v>435</v>
      </c>
    </row>
    <row r="10" spans="1:8" s="63" customFormat="1" x14ac:dyDescent="0.25">
      <c r="A10" s="63" t="str">
        <f>'İhtiyaç Listesi'!A94</f>
        <v>24DOO2-3</v>
      </c>
      <c r="B10" s="63" t="str">
        <f>'İhtiyaç Listesi'!B94</f>
        <v>ÖĞRETMEN KÜRSÜSÜ (MASA)</v>
      </c>
      <c r="C10" s="64">
        <v>36</v>
      </c>
      <c r="D10" s="64" t="s">
        <v>424</v>
      </c>
      <c r="E10" s="63" t="s">
        <v>421</v>
      </c>
      <c r="F10" s="64" t="s">
        <v>427</v>
      </c>
      <c r="G10" s="65" t="s">
        <v>435</v>
      </c>
    </row>
    <row r="11" spans="1:8" s="63" customFormat="1" x14ac:dyDescent="0.25">
      <c r="A11" s="63" t="str">
        <f>'İhtiyaç Listesi'!A95</f>
        <v>24DOO2-4</v>
      </c>
      <c r="B11" s="63" t="str">
        <f>'İhtiyaç Listesi'!B95</f>
        <v>ÖĞRETMEN SANDALYESİ</v>
      </c>
      <c r="C11" s="64">
        <v>90</v>
      </c>
      <c r="D11" s="64" t="s">
        <v>424</v>
      </c>
      <c r="E11" s="63" t="s">
        <v>421</v>
      </c>
      <c r="F11" s="64" t="s">
        <v>427</v>
      </c>
      <c r="G11" s="65" t="s">
        <v>435</v>
      </c>
    </row>
    <row r="12" spans="1:8" s="63" customFormat="1" x14ac:dyDescent="0.25">
      <c r="A12" s="63" t="str">
        <f>'İhtiyaç Listesi'!A96</f>
        <v>24DOO2-5</v>
      </c>
      <c r="B12" s="63" t="str">
        <f>'İhtiyaç Listesi'!B96</f>
        <v>LAMİNAT DOSYA DOLABI</v>
      </c>
      <c r="C12" s="64">
        <v>31</v>
      </c>
      <c r="D12" s="64" t="s">
        <v>424</v>
      </c>
      <c r="E12" s="63" t="s">
        <v>421</v>
      </c>
      <c r="F12" s="64" t="s">
        <v>427</v>
      </c>
      <c r="G12" s="65" t="s">
        <v>435</v>
      </c>
    </row>
    <row r="13" spans="1:8" s="63" customFormat="1" x14ac:dyDescent="0.25">
      <c r="A13" s="63" t="str">
        <f>'İhtiyaç Listesi'!A97</f>
        <v>24DOO2-6</v>
      </c>
      <c r="B13" s="63" t="str">
        <f>'İhtiyaç Listesi'!B97</f>
        <v>CAMLI DOSYA DOLABI</v>
      </c>
      <c r="C13" s="64">
        <v>10</v>
      </c>
      <c r="D13" s="64" t="s">
        <v>424</v>
      </c>
      <c r="E13" s="63" t="s">
        <v>421</v>
      </c>
      <c r="F13" s="64" t="s">
        <v>427</v>
      </c>
      <c r="G13" s="65" t="s">
        <v>435</v>
      </c>
    </row>
    <row r="14" spans="1:8" s="63" customFormat="1" x14ac:dyDescent="0.25">
      <c r="A14" s="63" t="str">
        <f>'İhtiyaç Listesi'!A98</f>
        <v>24DOO2-7</v>
      </c>
      <c r="B14" s="63" t="str">
        <f>'İhtiyaç Listesi'!B98</f>
        <v xml:space="preserve">METAL ÇÖP KOVASI </v>
      </c>
      <c r="C14" s="64">
        <v>43</v>
      </c>
      <c r="D14" s="64" t="s">
        <v>424</v>
      </c>
      <c r="E14" s="63" t="s">
        <v>421</v>
      </c>
      <c r="F14" s="64" t="s">
        <v>427</v>
      </c>
      <c r="G14" s="65" t="s">
        <v>435</v>
      </c>
    </row>
    <row r="15" spans="1:8" s="63" customFormat="1" x14ac:dyDescent="0.25">
      <c r="A15" s="63" t="str">
        <f>'İhtiyaç Listesi'!A99</f>
        <v>24DOO2-8</v>
      </c>
      <c r="B15" s="63" t="str">
        <f>'İhtiyaç Listesi'!B99</f>
        <v>RAHLE</v>
      </c>
      <c r="C15" s="64">
        <v>2</v>
      </c>
      <c r="D15" s="64" t="s">
        <v>424</v>
      </c>
      <c r="E15" s="63" t="s">
        <v>421</v>
      </c>
      <c r="F15" s="64" t="s">
        <v>427</v>
      </c>
      <c r="G15" s="65" t="s">
        <v>435</v>
      </c>
    </row>
    <row r="16" spans="1:8" s="63" customFormat="1" x14ac:dyDescent="0.25">
      <c r="A16" s="63" t="str">
        <f>'İhtiyaç Listesi'!A100</f>
        <v>24DOO2-9</v>
      </c>
      <c r="B16" s="63" t="str">
        <f>'İhtiyaç Listesi'!B100</f>
        <v>WC FIRÇA (ALAFRANKA KABİN BAŞINA)</v>
      </c>
      <c r="C16" s="64">
        <v>74</v>
      </c>
      <c r="D16" s="64" t="s">
        <v>424</v>
      </c>
      <c r="E16" s="63" t="s">
        <v>421</v>
      </c>
      <c r="F16" s="64" t="s">
        <v>427</v>
      </c>
      <c r="G16" s="65" t="s">
        <v>435</v>
      </c>
    </row>
    <row r="17" spans="1:7" s="63" customFormat="1" x14ac:dyDescent="0.25">
      <c r="A17" s="63" t="str">
        <f>'İhtiyaç Listesi'!A101</f>
        <v>24DOO2-10</v>
      </c>
      <c r="B17" s="63" t="str">
        <f>'İhtiyaç Listesi'!B101</f>
        <v>KÜÇÜK BOY ÇÖP KOVASI (KABİN İÇİ)</v>
      </c>
      <c r="C17" s="64">
        <v>74</v>
      </c>
      <c r="D17" s="64" t="s">
        <v>424</v>
      </c>
      <c r="E17" s="63" t="s">
        <v>421</v>
      </c>
      <c r="F17" s="64" t="s">
        <v>427</v>
      </c>
      <c r="G17" s="65" t="s">
        <v>435</v>
      </c>
    </row>
    <row r="18" spans="1:7" s="63" customFormat="1" x14ac:dyDescent="0.25">
      <c r="A18" s="63" t="str">
        <f>'İhtiyaç Listesi'!A102</f>
        <v>24DOO2-11</v>
      </c>
      <c r="B18" s="63" t="str">
        <f>'İhtiyaç Listesi'!B102</f>
        <v>BÜYÜK BOY ÇÖP KOVASI</v>
      </c>
      <c r="C18" s="64">
        <v>48</v>
      </c>
      <c r="D18" s="64" t="s">
        <v>424</v>
      </c>
      <c r="E18" s="63" t="s">
        <v>421</v>
      </c>
      <c r="F18" s="64" t="s">
        <v>427</v>
      </c>
      <c r="G18" s="65" t="s">
        <v>435</v>
      </c>
    </row>
    <row r="19" spans="1:7" s="63" customFormat="1" x14ac:dyDescent="0.25">
      <c r="A19" s="63" t="str">
        <f>'İhtiyaç Listesi'!A103</f>
        <v>24DOO2-12</v>
      </c>
      <c r="B19" s="63" t="str">
        <f>'İhtiyaç Listesi'!B103</f>
        <v>AÇIK RAFLI SİSTEM</v>
      </c>
      <c r="C19" s="64">
        <v>14</v>
      </c>
      <c r="D19" s="64" t="s">
        <v>424</v>
      </c>
      <c r="E19" s="63" t="s">
        <v>421</v>
      </c>
      <c r="F19" s="64" t="s">
        <v>427</v>
      </c>
      <c r="G19" s="65" t="s">
        <v>435</v>
      </c>
    </row>
    <row r="20" spans="1:7" s="63" customFormat="1" x14ac:dyDescent="0.25">
      <c r="A20" s="63" t="str">
        <f>'İhtiyaç Listesi'!A104</f>
        <v>24DOO2-13</v>
      </c>
      <c r="B20" s="63" t="str">
        <f>'İhtiyaç Listesi'!B104</f>
        <v>BİLGİSAYAR MASASI</v>
      </c>
      <c r="C20" s="64">
        <v>1</v>
      </c>
      <c r="D20" s="64" t="s">
        <v>424</v>
      </c>
      <c r="E20" s="63" t="s">
        <v>421</v>
      </c>
      <c r="F20" s="64" t="s">
        <v>427</v>
      </c>
      <c r="G20" s="65" t="s">
        <v>435</v>
      </c>
    </row>
    <row r="21" spans="1:7" s="63" customFormat="1" x14ac:dyDescent="0.25">
      <c r="A21" s="63" t="str">
        <f>'İhtiyaç Listesi'!A105</f>
        <v>24DOO2-14</v>
      </c>
      <c r="B21" s="63" t="str">
        <f>'İhtiyaç Listesi'!B105</f>
        <v>TOPLANTI MASASI -1 (10 KİŞİLİK)</v>
      </c>
      <c r="C21" s="64">
        <v>5</v>
      </c>
      <c r="D21" s="64" t="s">
        <v>424</v>
      </c>
      <c r="E21" s="63" t="s">
        <v>421</v>
      </c>
      <c r="F21" s="64" t="s">
        <v>427</v>
      </c>
      <c r="G21" s="65" t="s">
        <v>435</v>
      </c>
    </row>
    <row r="22" spans="1:7" s="63" customFormat="1" x14ac:dyDescent="0.25">
      <c r="A22" s="63" t="str">
        <f>'İhtiyaç Listesi'!A106</f>
        <v>24DOO2-15</v>
      </c>
      <c r="B22" s="63" t="str">
        <f>'İhtiyaç Listesi'!B106</f>
        <v>ÇALIŞMA TAKIMI</v>
      </c>
      <c r="C22" s="64">
        <v>4</v>
      </c>
      <c r="D22" s="64" t="s">
        <v>424</v>
      </c>
      <c r="E22" s="63" t="s">
        <v>421</v>
      </c>
      <c r="F22" s="64" t="s">
        <v>427</v>
      </c>
      <c r="G22" s="65" t="s">
        <v>435</v>
      </c>
    </row>
    <row r="23" spans="1:7" s="63" customFormat="1" x14ac:dyDescent="0.25">
      <c r="A23" s="63" t="str">
        <f>'İhtiyaç Listesi'!A107</f>
        <v>24DOO2-16</v>
      </c>
      <c r="B23" s="63" t="str">
        <f>'İhtiyaç Listesi'!B107</f>
        <v>TOPLANTI MASASI-2  (6 KİŞİLİK)</v>
      </c>
      <c r="C23" s="64">
        <v>1</v>
      </c>
      <c r="D23" s="64" t="s">
        <v>424</v>
      </c>
      <c r="E23" s="63" t="s">
        <v>421</v>
      </c>
      <c r="F23" s="64" t="s">
        <v>427</v>
      </c>
      <c r="G23" s="65" t="s">
        <v>435</v>
      </c>
    </row>
    <row r="24" spans="1:7" s="63" customFormat="1" x14ac:dyDescent="0.25">
      <c r="A24" s="63" t="str">
        <f>'İhtiyaç Listesi'!A108</f>
        <v>24DOO2-17</v>
      </c>
      <c r="B24" s="63" t="str">
        <f>'İhtiyaç Listesi'!B108</f>
        <v>TOPLANTI MASASI SANDALYESİ</v>
      </c>
      <c r="C24" s="64">
        <v>6</v>
      </c>
      <c r="D24" s="64" t="s">
        <v>424</v>
      </c>
      <c r="E24" s="63" t="s">
        <v>421</v>
      </c>
      <c r="F24" s="64" t="s">
        <v>427</v>
      </c>
      <c r="G24" s="65" t="s">
        <v>435</v>
      </c>
    </row>
    <row r="25" spans="1:7" s="63" customFormat="1" x14ac:dyDescent="0.25">
      <c r="A25" s="63" t="str">
        <f>'İhtiyaç Listesi'!A109</f>
        <v>24DOO2-18</v>
      </c>
      <c r="B25" s="63" t="str">
        <f>'İhtiyaç Listesi'!B109</f>
        <v>ÇALIŞMA SANDALYESİ-1 (İDARE ODASI)</v>
      </c>
      <c r="C25" s="64">
        <v>4</v>
      </c>
      <c r="D25" s="64" t="s">
        <v>424</v>
      </c>
      <c r="E25" s="63" t="s">
        <v>421</v>
      </c>
      <c r="F25" s="64" t="s">
        <v>427</v>
      </c>
      <c r="G25" s="65" t="s">
        <v>435</v>
      </c>
    </row>
    <row r="26" spans="1:7" s="63" customFormat="1" x14ac:dyDescent="0.25">
      <c r="A26" s="63" t="str">
        <f>'İhtiyaç Listesi'!A110</f>
        <v>24DOO2-19</v>
      </c>
      <c r="B26" s="63" t="str">
        <f>'İhtiyaç Listesi'!B110</f>
        <v>MİSAFİR KOLTUĞU</v>
      </c>
      <c r="C26" s="64">
        <v>26</v>
      </c>
      <c r="D26" s="64" t="s">
        <v>424</v>
      </c>
      <c r="E26" s="63" t="s">
        <v>421</v>
      </c>
      <c r="F26" s="64" t="s">
        <v>427</v>
      </c>
      <c r="G26" s="65" t="s">
        <v>435</v>
      </c>
    </row>
    <row r="27" spans="1:7" s="63" customFormat="1" x14ac:dyDescent="0.25">
      <c r="A27" s="63" t="str">
        <f>'İhtiyaç Listesi'!A111</f>
        <v>24DOO2-20</v>
      </c>
      <c r="B27" s="63" t="str">
        <f>'İhtiyaç Listesi'!B111</f>
        <v>ÇALIŞMA MASASI</v>
      </c>
      <c r="C27" s="64">
        <v>2</v>
      </c>
      <c r="D27" s="64" t="s">
        <v>424</v>
      </c>
      <c r="E27" s="63" t="s">
        <v>421</v>
      </c>
      <c r="F27" s="64" t="s">
        <v>427</v>
      </c>
      <c r="G27" s="65" t="s">
        <v>435</v>
      </c>
    </row>
    <row r="28" spans="1:7" s="63" customFormat="1" x14ac:dyDescent="0.25">
      <c r="A28" s="63" t="str">
        <f>'İhtiyaç Listesi'!A112</f>
        <v>24DOO2-21</v>
      </c>
      <c r="B28" s="63" t="str">
        <f>'İhtiyaç Listesi'!B112</f>
        <v>KANTİN MASA-2</v>
      </c>
      <c r="C28" s="64">
        <v>15</v>
      </c>
      <c r="D28" s="64" t="s">
        <v>424</v>
      </c>
      <c r="E28" s="63" t="s">
        <v>421</v>
      </c>
      <c r="F28" s="64" t="s">
        <v>427</v>
      </c>
      <c r="G28" s="65" t="s">
        <v>435</v>
      </c>
    </row>
    <row r="29" spans="1:7" s="63" customFormat="1" x14ac:dyDescent="0.25">
      <c r="A29" s="63" t="str">
        <f>'İhtiyaç Listesi'!A113</f>
        <v>24DOO2-22</v>
      </c>
      <c r="B29" s="63" t="str">
        <f>'İhtiyaç Listesi'!B113</f>
        <v>KANTİN SANDALYE (PLASTİK)</v>
      </c>
      <c r="C29" s="64">
        <v>60</v>
      </c>
      <c r="D29" s="64" t="s">
        <v>424</v>
      </c>
      <c r="E29" s="63" t="s">
        <v>421</v>
      </c>
      <c r="F29" s="64" t="s">
        <v>427</v>
      </c>
      <c r="G29" s="65" t="s">
        <v>435</v>
      </c>
    </row>
    <row r="30" spans="1:7" s="63" customFormat="1" x14ac:dyDescent="0.25">
      <c r="A30" s="63" t="str">
        <f>'İhtiyaç Listesi'!A114</f>
        <v>24DOO2-23</v>
      </c>
      <c r="B30" s="63" t="str">
        <f>'İhtiyaç Listesi'!B114</f>
        <v>BEKLEME KOLTUĞU TAKIMI (TEKLİ+ÜÇLÜ)</v>
      </c>
      <c r="C30" s="64">
        <v>6</v>
      </c>
      <c r="D30" s="64" t="s">
        <v>424</v>
      </c>
      <c r="E30" s="63" t="s">
        <v>421</v>
      </c>
      <c r="F30" s="64" t="s">
        <v>427</v>
      </c>
      <c r="G30" s="65" t="s">
        <v>435</v>
      </c>
    </row>
    <row r="31" spans="1:7" s="63" customFormat="1" x14ac:dyDescent="0.25">
      <c r="A31" s="63" t="str">
        <f>'İhtiyaç Listesi'!A115</f>
        <v>24DOO2-24</v>
      </c>
      <c r="B31" s="63" t="str">
        <f>'İhtiyaç Listesi'!B115</f>
        <v>SEHPA</v>
      </c>
      <c r="C31" s="64">
        <v>6</v>
      </c>
      <c r="D31" s="64" t="s">
        <v>424</v>
      </c>
      <c r="E31" s="63" t="s">
        <v>421</v>
      </c>
      <c r="F31" s="64" t="s">
        <v>427</v>
      </c>
      <c r="G31" s="65" t="s">
        <v>435</v>
      </c>
    </row>
    <row r="32" spans="1:7" s="63" customFormat="1" x14ac:dyDescent="0.25">
      <c r="A32" s="63" t="str">
        <f>'İhtiyaç Listesi'!A116</f>
        <v>24DOO2-25</v>
      </c>
      <c r="B32" s="63" t="str">
        <f>'İhtiyaç Listesi'!B116</f>
        <v>AYAKLI ASKILIK</v>
      </c>
      <c r="C32" s="64">
        <v>6</v>
      </c>
      <c r="D32" s="64" t="s">
        <v>424</v>
      </c>
      <c r="E32" s="63" t="s">
        <v>421</v>
      </c>
      <c r="F32" s="64" t="s">
        <v>427</v>
      </c>
      <c r="G32" s="65" t="s">
        <v>435</v>
      </c>
    </row>
    <row r="33" spans="1:7" s="63" customFormat="1" x14ac:dyDescent="0.25">
      <c r="A33" s="63" t="str">
        <f>'İhtiyaç Listesi'!A117</f>
        <v>24DOO2-26</v>
      </c>
      <c r="B33" s="63" t="str">
        <f>'İhtiyaç Listesi'!B117</f>
        <v>LABORATUVAR TABURESİ</v>
      </c>
      <c r="C33" s="64">
        <v>120</v>
      </c>
      <c r="D33" s="64" t="s">
        <v>424</v>
      </c>
      <c r="E33" s="63" t="s">
        <v>421</v>
      </c>
      <c r="F33" s="64" t="s">
        <v>427</v>
      </c>
      <c r="G33" s="65" t="s">
        <v>435</v>
      </c>
    </row>
    <row r="34" spans="1:7" s="63" customFormat="1" x14ac:dyDescent="0.25">
      <c r="A34" s="63" t="str">
        <f>'İhtiyaç Listesi'!A118</f>
        <v>24DOO2-27</v>
      </c>
      <c r="B34" s="63" t="str">
        <f>'İhtiyaç Listesi'!B118</f>
        <v>TEK KİŞİLİK SIRA (Resim Sınıfına Özel)</v>
      </c>
      <c r="C34" s="64">
        <v>30</v>
      </c>
      <c r="D34" s="64" t="s">
        <v>424</v>
      </c>
      <c r="E34" s="63" t="s">
        <v>421</v>
      </c>
      <c r="F34" s="64" t="s">
        <v>427</v>
      </c>
      <c r="G34" s="65" t="s">
        <v>435</v>
      </c>
    </row>
    <row r="35" spans="1:7" s="63" customFormat="1" x14ac:dyDescent="0.25">
      <c r="A35" s="63" t="str">
        <f>'İhtiyaç Listesi'!A119</f>
        <v>24DOO2-28</v>
      </c>
      <c r="B35" s="63" t="str">
        <f>'İhtiyaç Listesi'!B119</f>
        <v>TEK KİŞİLİK SIRA (Müzik Sınıfına Özel)</v>
      </c>
      <c r="C35" s="64">
        <v>30</v>
      </c>
      <c r="D35" s="64" t="s">
        <v>424</v>
      </c>
      <c r="E35" s="63" t="s">
        <v>421</v>
      </c>
      <c r="F35" s="64" t="s">
        <v>427</v>
      </c>
      <c r="G35" s="65" t="s">
        <v>435</v>
      </c>
    </row>
    <row r="36" spans="1:7" s="63" customFormat="1" x14ac:dyDescent="0.25">
      <c r="A36" s="63" t="str">
        <f>'İhtiyaç Listesi'!A120</f>
        <v>24DOO2-29</v>
      </c>
      <c r="B36" s="63" t="str">
        <f>'İhtiyaç Listesi'!B120</f>
        <v>KÜTÜPHANE TASARIMI-4</v>
      </c>
      <c r="C36" s="64">
        <v>1</v>
      </c>
      <c r="D36" s="64" t="s">
        <v>424</v>
      </c>
      <c r="E36" s="63" t="s">
        <v>421</v>
      </c>
      <c r="F36" s="64" t="s">
        <v>427</v>
      </c>
      <c r="G36" s="65" t="s">
        <v>435</v>
      </c>
    </row>
    <row r="37" spans="1:7" s="63" customFormat="1" x14ac:dyDescent="0.25">
      <c r="A37" s="63" t="str">
        <f>'İhtiyaç Listesi'!A121</f>
        <v>24DOO2-30</v>
      </c>
      <c r="B37" s="63" t="str">
        <f>'İhtiyaç Listesi'!B121</f>
        <v>İSTİFLENEBİLİR SANDALYE</v>
      </c>
      <c r="C37" s="64">
        <v>150</v>
      </c>
      <c r="D37" s="64" t="s">
        <v>424</v>
      </c>
      <c r="E37" s="63" t="s">
        <v>421</v>
      </c>
      <c r="F37" s="64" t="s">
        <v>427</v>
      </c>
      <c r="G37" s="65" t="s">
        <v>435</v>
      </c>
    </row>
    <row r="38" spans="1:7" s="63" customFormat="1" x14ac:dyDescent="0.25">
      <c r="A38" s="63" t="str">
        <f>'İhtiyaç Listesi'!A122</f>
        <v>24DOO2-31</v>
      </c>
      <c r="B38" s="63" t="str">
        <f>'İhtiyaç Listesi'!B122</f>
        <v>ZEBRA STOR PERDE</v>
      </c>
      <c r="C38" s="64">
        <v>600</v>
      </c>
      <c r="D38" s="64" t="s">
        <v>429</v>
      </c>
      <c r="E38" s="63" t="s">
        <v>421</v>
      </c>
      <c r="F38" s="64" t="s">
        <v>427</v>
      </c>
      <c r="G38" s="65" t="s">
        <v>435</v>
      </c>
    </row>
    <row r="39" spans="1:7" s="63" customFormat="1" x14ac:dyDescent="0.25">
      <c r="A39" s="63" t="str">
        <f>'İhtiyaç Listesi'!A123</f>
        <v>24DOO2-32</v>
      </c>
      <c r="B39" s="63" t="str">
        <f>'İhtiyaç Listesi'!B123</f>
        <v>ÜÇLÜ ÇERÇEVE TAKIMI</v>
      </c>
      <c r="C39" s="64">
        <v>44</v>
      </c>
      <c r="D39" s="64" t="s">
        <v>429</v>
      </c>
      <c r="E39" s="63" t="s">
        <v>421</v>
      </c>
      <c r="F39" s="64" t="s">
        <v>427</v>
      </c>
      <c r="G39" s="65" t="s">
        <v>435</v>
      </c>
    </row>
    <row r="40" spans="1:7" s="63" customFormat="1" x14ac:dyDescent="0.25">
      <c r="A40" s="63" t="str">
        <f>'İhtiyaç Listesi'!A124</f>
        <v>24DOO2-33</v>
      </c>
      <c r="B40" s="63" t="str">
        <f>'İhtiyaç Listesi'!B124</f>
        <v>DİZÜSTÜ BİLGİSAYAR</v>
      </c>
      <c r="C40" s="64">
        <v>3</v>
      </c>
      <c r="D40" s="64" t="s">
        <v>424</v>
      </c>
      <c r="E40" s="63" t="s">
        <v>421</v>
      </c>
      <c r="F40" s="64" t="s">
        <v>427</v>
      </c>
      <c r="G40" s="65" t="s">
        <v>435</v>
      </c>
    </row>
    <row r="41" spans="1:7" s="63" customFormat="1" x14ac:dyDescent="0.25">
      <c r="A41" s="63" t="str">
        <f>'İhtiyaç Listesi'!A125</f>
        <v>24DOO2-34</v>
      </c>
      <c r="B41" s="63" t="str">
        <f>'İhtiyaç Listesi'!B125</f>
        <v>FOTOKOPİ MAKİNESİ</v>
      </c>
      <c r="C41" s="64">
        <v>3</v>
      </c>
      <c r="D41" s="64" t="s">
        <v>424</v>
      </c>
      <c r="E41" s="63" t="s">
        <v>421</v>
      </c>
      <c r="F41" s="64" t="s">
        <v>427</v>
      </c>
      <c r="G41" s="65" t="s">
        <v>435</v>
      </c>
    </row>
    <row r="42" spans="1:7" s="63" customFormat="1" x14ac:dyDescent="0.25">
      <c r="A42" s="63" t="str">
        <f>'İhtiyaç Listesi'!A126</f>
        <v>24DOO2-35</v>
      </c>
      <c r="B42" s="63" t="str">
        <f>'İhtiyaç Listesi'!B126</f>
        <v>YAZICI</v>
      </c>
      <c r="C42" s="64">
        <v>3</v>
      </c>
      <c r="D42" s="64" t="s">
        <v>424</v>
      </c>
      <c r="E42" s="63" t="s">
        <v>421</v>
      </c>
      <c r="F42" s="64" t="s">
        <v>427</v>
      </c>
      <c r="G42" s="65" t="s">
        <v>435</v>
      </c>
    </row>
    <row r="43" spans="1:7" s="63" customFormat="1" x14ac:dyDescent="0.25">
      <c r="A43" s="63" t="str">
        <f>'İhtiyaç Listesi'!A127</f>
        <v>24DOO2-36</v>
      </c>
      <c r="B43" s="63" t="str">
        <f>'İhtiyaç Listesi'!B127</f>
        <v>MASAÜSTÜ BİLGİSAYAR</v>
      </c>
      <c r="C43" s="64">
        <v>15</v>
      </c>
      <c r="D43" s="64" t="s">
        <v>424</v>
      </c>
      <c r="E43" s="63" t="s">
        <v>421</v>
      </c>
      <c r="F43" s="64" t="s">
        <v>427</v>
      </c>
      <c r="G43" s="65" t="s">
        <v>435</v>
      </c>
    </row>
    <row r="44" spans="1:7" s="63" customFormat="1" x14ac:dyDescent="0.25">
      <c r="A44" s="63" t="str">
        <f>'İhtiyaç Listesi'!A128</f>
        <v>24DOO2-37</v>
      </c>
      <c r="B44" s="63" t="str">
        <f>'İhtiyaç Listesi'!B128</f>
        <v>TEMİZLİK (KAT) ARABASI</v>
      </c>
      <c r="C44" s="64">
        <v>2</v>
      </c>
      <c r="D44" s="64" t="s">
        <v>424</v>
      </c>
      <c r="E44" s="63" t="s">
        <v>421</v>
      </c>
      <c r="F44" s="64" t="s">
        <v>427</v>
      </c>
      <c r="G44" s="65" t="s">
        <v>435</v>
      </c>
    </row>
    <row r="45" spans="1:7" s="63" customFormat="1" x14ac:dyDescent="0.25">
      <c r="A45" s="63" t="str">
        <f>'İhtiyaç Listesi'!A129</f>
        <v>24DOO2-38</v>
      </c>
      <c r="B45" s="63" t="str">
        <f>'İhtiyaç Listesi'!B129</f>
        <v>ÇİFT KİŞİLİK AYARLANABİLİR SIRA (ORTAOKUL İÇİN)</v>
      </c>
      <c r="C45" s="64">
        <v>24</v>
      </c>
      <c r="D45" s="64" t="s">
        <v>424</v>
      </c>
      <c r="E45" s="63" t="s">
        <v>421</v>
      </c>
      <c r="F45" s="64" t="s">
        <v>427</v>
      </c>
      <c r="G45" s="65" t="s">
        <v>435</v>
      </c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F31" sqref="F31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37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437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438</v>
      </c>
      <c r="G6" s="114" t="s">
        <v>438</v>
      </c>
      <c r="H6" s="114" t="s">
        <v>438</v>
      </c>
    </row>
    <row r="7" spans="1:8" ht="30" x14ac:dyDescent="0.25">
      <c r="A7" s="116"/>
      <c r="B7" s="116"/>
      <c r="C7" s="61" t="s">
        <v>439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Listesi'!A171</f>
        <v>24DOO3-1</v>
      </c>
      <c r="B8" s="63" t="str">
        <f>'İhtiyaç Listesi'!B171</f>
        <v>ÇİFT KİŞİLİK SIRA VE SANDALYE (ORTAOKUL İÇİN)</v>
      </c>
      <c r="C8" s="64">
        <v>728</v>
      </c>
      <c r="D8" s="64" t="s">
        <v>424</v>
      </c>
      <c r="E8" s="63" t="s">
        <v>438</v>
      </c>
      <c r="F8" s="64" t="s">
        <v>427</v>
      </c>
      <c r="G8" s="65" t="s">
        <v>435</v>
      </c>
    </row>
    <row r="9" spans="1:8" s="63" customFormat="1" x14ac:dyDescent="0.25">
      <c r="A9" s="63" t="str">
        <f>'İhtiyaç Listesi'!A172</f>
        <v>24DOO3-2</v>
      </c>
      <c r="B9" s="63" t="str">
        <f>'İhtiyaç Listesi'!B172</f>
        <v>LAMİNAT YAZI TAHTASI</v>
      </c>
      <c r="C9" s="64">
        <v>52</v>
      </c>
      <c r="D9" s="64" t="s">
        <v>424</v>
      </c>
      <c r="E9" s="63" t="s">
        <v>438</v>
      </c>
      <c r="F9" s="64" t="s">
        <v>427</v>
      </c>
      <c r="G9" s="65" t="s">
        <v>435</v>
      </c>
    </row>
    <row r="10" spans="1:8" s="63" customFormat="1" x14ac:dyDescent="0.25">
      <c r="A10" s="63" t="str">
        <f>'İhtiyaç Listesi'!A173</f>
        <v>24DOO3-3</v>
      </c>
      <c r="B10" s="63" t="str">
        <f>'İhtiyaç Listesi'!B173</f>
        <v>ÖĞRETMEN KÜRSÜSÜ (MASA)</v>
      </c>
      <c r="C10" s="64">
        <v>72</v>
      </c>
      <c r="D10" s="64" t="s">
        <v>424</v>
      </c>
      <c r="E10" s="63" t="s">
        <v>438</v>
      </c>
      <c r="F10" s="64" t="s">
        <v>427</v>
      </c>
      <c r="G10" s="65" t="s">
        <v>435</v>
      </c>
    </row>
    <row r="11" spans="1:8" s="63" customFormat="1" x14ac:dyDescent="0.25">
      <c r="A11" s="63" t="str">
        <f>'İhtiyaç Listesi'!A174</f>
        <v>24DOO3-4</v>
      </c>
      <c r="B11" s="63" t="str">
        <f>'İhtiyaç Listesi'!B174</f>
        <v>ÖĞRETMEN SANDALYESİ</v>
      </c>
      <c r="C11" s="64">
        <v>176</v>
      </c>
      <c r="D11" s="64" t="s">
        <v>424</v>
      </c>
      <c r="E11" s="63" t="s">
        <v>438</v>
      </c>
      <c r="F11" s="64" t="s">
        <v>427</v>
      </c>
      <c r="G11" s="65" t="s">
        <v>435</v>
      </c>
    </row>
    <row r="12" spans="1:8" s="63" customFormat="1" x14ac:dyDescent="0.25">
      <c r="A12" s="63" t="str">
        <f>'İhtiyaç Listesi'!A175</f>
        <v>24DOO3-5</v>
      </c>
      <c r="B12" s="63" t="str">
        <f>'İhtiyaç Listesi'!B175</f>
        <v>CAMLI DOSYA DOLABI</v>
      </c>
      <c r="C12" s="64">
        <v>10</v>
      </c>
      <c r="D12" s="64" t="s">
        <v>424</v>
      </c>
      <c r="E12" s="63" t="s">
        <v>438</v>
      </c>
      <c r="F12" s="64" t="s">
        <v>427</v>
      </c>
      <c r="G12" s="65" t="s">
        <v>435</v>
      </c>
    </row>
    <row r="13" spans="1:8" s="63" customFormat="1" x14ac:dyDescent="0.25">
      <c r="A13" s="63" t="str">
        <f>'İhtiyaç Listesi'!A176</f>
        <v>24DOO3-6</v>
      </c>
      <c r="B13" s="63" t="str">
        <f>'İhtiyaç Listesi'!B176</f>
        <v>LAMİNAT DOSYA DOLABI</v>
      </c>
      <c r="C13" s="64">
        <v>64</v>
      </c>
      <c r="D13" s="64" t="s">
        <v>424</v>
      </c>
      <c r="E13" s="63" t="s">
        <v>438</v>
      </c>
      <c r="F13" s="64" t="s">
        <v>427</v>
      </c>
      <c r="G13" s="65" t="s">
        <v>435</v>
      </c>
    </row>
    <row r="14" spans="1:8" s="63" customFormat="1" x14ac:dyDescent="0.25">
      <c r="A14" s="63" t="str">
        <f>'İhtiyaç Listesi'!A177</f>
        <v>24DOO3-7</v>
      </c>
      <c r="B14" s="63" t="str">
        <f>'İhtiyaç Listesi'!B177</f>
        <v xml:space="preserve">METAL ÇÖP KOVASI </v>
      </c>
      <c r="C14" s="64">
        <v>86</v>
      </c>
      <c r="D14" s="64" t="s">
        <v>424</v>
      </c>
      <c r="E14" s="63" t="s">
        <v>438</v>
      </c>
      <c r="F14" s="64" t="s">
        <v>427</v>
      </c>
      <c r="G14" s="65" t="s">
        <v>435</v>
      </c>
    </row>
    <row r="15" spans="1:8" s="63" customFormat="1" x14ac:dyDescent="0.25">
      <c r="A15" s="63" t="str">
        <f>'İhtiyaç Listesi'!A178</f>
        <v>24DOO3-8</v>
      </c>
      <c r="B15" s="63" t="str">
        <f>'İhtiyaç Listesi'!B178</f>
        <v>RAHLE</v>
      </c>
      <c r="C15" s="64">
        <v>4</v>
      </c>
      <c r="D15" s="64" t="s">
        <v>424</v>
      </c>
      <c r="E15" s="63" t="s">
        <v>438</v>
      </c>
      <c r="F15" s="64" t="s">
        <v>427</v>
      </c>
      <c r="G15" s="65" t="s">
        <v>435</v>
      </c>
    </row>
    <row r="16" spans="1:8" s="63" customFormat="1" x14ac:dyDescent="0.25">
      <c r="A16" s="63" t="str">
        <f>'İhtiyaç Listesi'!A179</f>
        <v>24DOO3-9</v>
      </c>
      <c r="B16" s="63" t="str">
        <f>'İhtiyaç Listesi'!B179</f>
        <v>WC FIRÇA (ALAFRANKA KABİN BAŞINA)</v>
      </c>
      <c r="C16" s="64">
        <v>148</v>
      </c>
      <c r="D16" s="64" t="s">
        <v>424</v>
      </c>
      <c r="E16" s="63" t="s">
        <v>438</v>
      </c>
      <c r="F16" s="64" t="s">
        <v>427</v>
      </c>
      <c r="G16" s="65" t="s">
        <v>435</v>
      </c>
    </row>
    <row r="17" spans="1:7" s="63" customFormat="1" x14ac:dyDescent="0.25">
      <c r="A17" s="63" t="str">
        <f>'İhtiyaç Listesi'!A180</f>
        <v>24DOO3-10</v>
      </c>
      <c r="B17" s="63" t="str">
        <f>'İhtiyaç Listesi'!B180</f>
        <v>KÜÇÜK BOY ÇÖP KOVASI (KABİN İÇİ)</v>
      </c>
      <c r="C17" s="64">
        <v>148</v>
      </c>
      <c r="D17" s="64" t="s">
        <v>424</v>
      </c>
      <c r="E17" s="63" t="s">
        <v>438</v>
      </c>
      <c r="F17" s="64" t="s">
        <v>427</v>
      </c>
      <c r="G17" s="65" t="s">
        <v>435</v>
      </c>
    </row>
    <row r="18" spans="1:7" s="63" customFormat="1" x14ac:dyDescent="0.25">
      <c r="A18" s="63" t="str">
        <f>'İhtiyaç Listesi'!A181</f>
        <v>24DOO3-11</v>
      </c>
      <c r="B18" s="63" t="str">
        <f>'İhtiyaç Listesi'!B181</f>
        <v>BÜYÜK BOY ÇÖP KOVASI</v>
      </c>
      <c r="C18" s="64">
        <v>96</v>
      </c>
      <c r="D18" s="64" t="s">
        <v>424</v>
      </c>
      <c r="E18" s="63" t="s">
        <v>438</v>
      </c>
      <c r="F18" s="64" t="s">
        <v>427</v>
      </c>
      <c r="G18" s="65" t="s">
        <v>435</v>
      </c>
    </row>
    <row r="19" spans="1:7" s="63" customFormat="1" x14ac:dyDescent="0.25">
      <c r="A19" s="63" t="str">
        <f>'İhtiyaç Listesi'!A182</f>
        <v>24DOO3-12</v>
      </c>
      <c r="B19" s="63" t="str">
        <f>'İhtiyaç Listesi'!B182</f>
        <v>AÇIK RAFLI SİSTEM</v>
      </c>
      <c r="C19" s="64">
        <v>10</v>
      </c>
      <c r="D19" s="64" t="s">
        <v>424</v>
      </c>
      <c r="E19" s="63" t="s">
        <v>438</v>
      </c>
      <c r="F19" s="64" t="s">
        <v>427</v>
      </c>
      <c r="G19" s="65" t="s">
        <v>435</v>
      </c>
    </row>
    <row r="20" spans="1:7" s="63" customFormat="1" x14ac:dyDescent="0.25">
      <c r="A20" s="63" t="str">
        <f>'İhtiyaç Listesi'!A183</f>
        <v>24DOO3-13</v>
      </c>
      <c r="B20" s="63" t="str">
        <f>'İhtiyaç Listesi'!B183</f>
        <v>BİLGİSAYAR MASASI</v>
      </c>
      <c r="C20" s="64">
        <v>2</v>
      </c>
      <c r="D20" s="64" t="s">
        <v>424</v>
      </c>
      <c r="E20" s="63" t="s">
        <v>438</v>
      </c>
      <c r="F20" s="64" t="s">
        <v>427</v>
      </c>
      <c r="G20" s="65" t="s">
        <v>435</v>
      </c>
    </row>
    <row r="21" spans="1:7" s="63" customFormat="1" x14ac:dyDescent="0.25">
      <c r="A21" s="63" t="str">
        <f>'İhtiyaç Listesi'!A184</f>
        <v>24DOO3-14</v>
      </c>
      <c r="B21" s="63" t="str">
        <f>'İhtiyaç Listesi'!B184</f>
        <v>TOPLANTI MASASI -1 (10 KİŞİLİK)</v>
      </c>
      <c r="C21" s="64">
        <v>10</v>
      </c>
      <c r="D21" s="64" t="s">
        <v>424</v>
      </c>
      <c r="E21" s="63" t="s">
        <v>438</v>
      </c>
      <c r="F21" s="64" t="s">
        <v>427</v>
      </c>
      <c r="G21" s="65" t="s">
        <v>435</v>
      </c>
    </row>
    <row r="22" spans="1:7" s="63" customFormat="1" x14ac:dyDescent="0.25">
      <c r="A22" s="63" t="str">
        <f>'İhtiyaç Listesi'!A185</f>
        <v>24DOO3-15</v>
      </c>
      <c r="B22" s="63" t="str">
        <f>'İhtiyaç Listesi'!B185</f>
        <v>ÇALIŞMA TAKIMI</v>
      </c>
      <c r="C22" s="64">
        <v>8</v>
      </c>
      <c r="D22" s="64" t="s">
        <v>424</v>
      </c>
      <c r="E22" s="63" t="s">
        <v>438</v>
      </c>
      <c r="F22" s="64" t="s">
        <v>427</v>
      </c>
      <c r="G22" s="65" t="s">
        <v>435</v>
      </c>
    </row>
    <row r="23" spans="1:7" s="63" customFormat="1" x14ac:dyDescent="0.25">
      <c r="A23" s="63" t="str">
        <f>'İhtiyaç Listesi'!A186</f>
        <v>24DOO3-16</v>
      </c>
      <c r="B23" s="63" t="str">
        <f>'İhtiyaç Listesi'!B186</f>
        <v>TOPLANTI MASASI-2  (6 KİŞİLİK)</v>
      </c>
      <c r="C23" s="64">
        <v>2</v>
      </c>
      <c r="D23" s="64" t="s">
        <v>424</v>
      </c>
      <c r="E23" s="63" t="s">
        <v>438</v>
      </c>
      <c r="F23" s="64" t="s">
        <v>427</v>
      </c>
      <c r="G23" s="65" t="s">
        <v>435</v>
      </c>
    </row>
    <row r="24" spans="1:7" s="63" customFormat="1" x14ac:dyDescent="0.25">
      <c r="A24" s="63" t="str">
        <f>'İhtiyaç Listesi'!A187</f>
        <v>24DOO3-17</v>
      </c>
      <c r="B24" s="63" t="str">
        <f>'İhtiyaç Listesi'!B187</f>
        <v>TOPLANTI MASASI SANDALYESİ</v>
      </c>
      <c r="C24" s="64">
        <v>12</v>
      </c>
      <c r="D24" s="64" t="s">
        <v>424</v>
      </c>
      <c r="E24" s="63" t="s">
        <v>438</v>
      </c>
      <c r="F24" s="64" t="s">
        <v>427</v>
      </c>
      <c r="G24" s="65" t="s">
        <v>435</v>
      </c>
    </row>
    <row r="25" spans="1:7" s="63" customFormat="1" x14ac:dyDescent="0.25">
      <c r="A25" s="63" t="str">
        <f>'İhtiyaç Listesi'!A188</f>
        <v>24DOO3-18</v>
      </c>
      <c r="B25" s="63" t="str">
        <f>'İhtiyaç Listesi'!B188</f>
        <v>ÇALIŞMA SANDALYESİ-1 (İDARE ODASI)</v>
      </c>
      <c r="C25" s="64">
        <v>8</v>
      </c>
      <c r="D25" s="64" t="s">
        <v>424</v>
      </c>
      <c r="E25" s="63" t="s">
        <v>438</v>
      </c>
      <c r="F25" s="64" t="s">
        <v>427</v>
      </c>
      <c r="G25" s="65" t="s">
        <v>435</v>
      </c>
    </row>
    <row r="26" spans="1:7" s="63" customFormat="1" x14ac:dyDescent="0.25">
      <c r="A26" s="63" t="str">
        <f>'İhtiyaç Listesi'!A189</f>
        <v>24DOO3-19</v>
      </c>
      <c r="B26" s="63" t="str">
        <f>'İhtiyaç Listesi'!B189</f>
        <v>MİSAFİR KOLTUĞU</v>
      </c>
      <c r="C26" s="64">
        <v>52</v>
      </c>
      <c r="D26" s="64" t="s">
        <v>424</v>
      </c>
      <c r="E26" s="63" t="s">
        <v>438</v>
      </c>
      <c r="F26" s="64" t="s">
        <v>427</v>
      </c>
      <c r="G26" s="65" t="s">
        <v>435</v>
      </c>
    </row>
    <row r="27" spans="1:7" s="63" customFormat="1" x14ac:dyDescent="0.25">
      <c r="A27" s="63" t="str">
        <f>'İhtiyaç Listesi'!A190</f>
        <v>24DOO3-20</v>
      </c>
      <c r="B27" s="63" t="str">
        <f>'İhtiyaç Listesi'!B190</f>
        <v>ÇALIŞMA MASASI</v>
      </c>
      <c r="C27" s="64">
        <v>4</v>
      </c>
      <c r="D27" s="64" t="s">
        <v>424</v>
      </c>
      <c r="E27" s="63" t="s">
        <v>438</v>
      </c>
      <c r="F27" s="64" t="s">
        <v>427</v>
      </c>
      <c r="G27" s="65" t="s">
        <v>435</v>
      </c>
    </row>
    <row r="28" spans="1:7" s="63" customFormat="1" x14ac:dyDescent="0.25">
      <c r="A28" s="63" t="str">
        <f>'İhtiyaç Listesi'!A191</f>
        <v>24DOO3-21</v>
      </c>
      <c r="B28" s="63" t="str">
        <f>'İhtiyaç Listesi'!B191</f>
        <v>KANTİN MASA-2</v>
      </c>
      <c r="C28" s="64">
        <v>30</v>
      </c>
      <c r="D28" s="64" t="s">
        <v>424</v>
      </c>
      <c r="E28" s="63" t="s">
        <v>438</v>
      </c>
      <c r="F28" s="64" t="s">
        <v>427</v>
      </c>
      <c r="G28" s="65" t="s">
        <v>435</v>
      </c>
    </row>
    <row r="29" spans="1:7" s="63" customFormat="1" x14ac:dyDescent="0.25">
      <c r="A29" s="63" t="str">
        <f>'İhtiyaç Listesi'!A192</f>
        <v>24DOO3-22</v>
      </c>
      <c r="B29" s="63" t="str">
        <f>'İhtiyaç Listesi'!B192</f>
        <v>KANTİN SANDALYE (PLASTİK)</v>
      </c>
      <c r="C29" s="64">
        <v>120</v>
      </c>
      <c r="D29" s="64" t="s">
        <v>424</v>
      </c>
      <c r="E29" s="63" t="s">
        <v>438</v>
      </c>
      <c r="F29" s="64" t="s">
        <v>427</v>
      </c>
      <c r="G29" s="65" t="s">
        <v>435</v>
      </c>
    </row>
    <row r="30" spans="1:7" s="63" customFormat="1" x14ac:dyDescent="0.25">
      <c r="A30" s="63" t="str">
        <f>'İhtiyaç Listesi'!A193</f>
        <v>24DOO3-23</v>
      </c>
      <c r="B30" s="63" t="str">
        <f>'İhtiyaç Listesi'!B193</f>
        <v>BEKLEME KOLTUĞU TAKIMI (TEKLİ+ÜÇLÜ)</v>
      </c>
      <c r="C30" s="64">
        <v>12</v>
      </c>
      <c r="D30" s="64" t="s">
        <v>424</v>
      </c>
      <c r="E30" s="63" t="s">
        <v>438</v>
      </c>
      <c r="F30" s="64" t="s">
        <v>427</v>
      </c>
      <c r="G30" s="65" t="s">
        <v>435</v>
      </c>
    </row>
    <row r="31" spans="1:7" s="63" customFormat="1" x14ac:dyDescent="0.25">
      <c r="A31" s="63" t="str">
        <f>'İhtiyaç Listesi'!A194</f>
        <v>24DOO3-24</v>
      </c>
      <c r="B31" s="63" t="str">
        <f>'İhtiyaç Listesi'!B194</f>
        <v>SEHPA</v>
      </c>
      <c r="C31" s="64">
        <v>12</v>
      </c>
      <c r="D31" s="64" t="s">
        <v>424</v>
      </c>
      <c r="E31" s="63" t="s">
        <v>438</v>
      </c>
      <c r="F31" s="64" t="s">
        <v>427</v>
      </c>
      <c r="G31" s="65" t="s">
        <v>435</v>
      </c>
    </row>
    <row r="32" spans="1:7" s="63" customFormat="1" x14ac:dyDescent="0.25">
      <c r="A32" s="63" t="str">
        <f>'İhtiyaç Listesi'!A195</f>
        <v>24DOO3-25</v>
      </c>
      <c r="B32" s="63" t="str">
        <f>'İhtiyaç Listesi'!B195</f>
        <v>AYAKLI ASKILIK</v>
      </c>
      <c r="C32" s="64">
        <v>12</v>
      </c>
      <c r="D32" s="64" t="s">
        <v>424</v>
      </c>
      <c r="E32" s="63" t="s">
        <v>438</v>
      </c>
      <c r="F32" s="64" t="s">
        <v>427</v>
      </c>
      <c r="G32" s="65" t="s">
        <v>435</v>
      </c>
    </row>
    <row r="33" spans="1:8" s="63" customFormat="1" x14ac:dyDescent="0.25">
      <c r="A33" s="63" t="str">
        <f>'İhtiyaç Listesi'!A196</f>
        <v>24DOO3-26</v>
      </c>
      <c r="B33" s="63" t="str">
        <f>'İhtiyaç Listesi'!B196</f>
        <v>LABORATUVAR TABURESİ</v>
      </c>
      <c r="C33" s="64">
        <v>184</v>
      </c>
      <c r="D33" s="64" t="s">
        <v>424</v>
      </c>
      <c r="E33" s="63" t="s">
        <v>438</v>
      </c>
      <c r="F33" s="64" t="s">
        <v>427</v>
      </c>
      <c r="G33" s="65" t="s">
        <v>435</v>
      </c>
    </row>
    <row r="34" spans="1:8" s="63" customFormat="1" x14ac:dyDescent="0.25">
      <c r="A34" s="63" t="str">
        <f>'İhtiyaç Listesi'!A197</f>
        <v>24DOO3-27</v>
      </c>
      <c r="B34" s="63" t="str">
        <f>'İhtiyaç Listesi'!B197</f>
        <v>TEK KİŞİLİK SIRA (Resim Sınıfına Özel)</v>
      </c>
      <c r="C34" s="64">
        <v>60</v>
      </c>
      <c r="D34" s="64" t="s">
        <v>424</v>
      </c>
      <c r="E34" s="63" t="s">
        <v>438</v>
      </c>
      <c r="F34" s="64" t="s">
        <v>427</v>
      </c>
      <c r="G34" s="65" t="s">
        <v>435</v>
      </c>
    </row>
    <row r="35" spans="1:8" s="63" customFormat="1" x14ac:dyDescent="0.25">
      <c r="A35" s="63" t="str">
        <f>'İhtiyaç Listesi'!A198</f>
        <v>24DOO3-28</v>
      </c>
      <c r="B35" s="63" t="str">
        <f>'İhtiyaç Listesi'!B198</f>
        <v>TEK KİŞİLİK SIRA (Müzik Sınıfına Özel)</v>
      </c>
      <c r="C35" s="64">
        <v>60</v>
      </c>
      <c r="D35" s="64" t="s">
        <v>424</v>
      </c>
      <c r="E35" s="63" t="s">
        <v>438</v>
      </c>
      <c r="F35" s="64" t="s">
        <v>427</v>
      </c>
      <c r="G35" s="65" t="s">
        <v>435</v>
      </c>
    </row>
    <row r="36" spans="1:8" s="63" customFormat="1" x14ac:dyDescent="0.25">
      <c r="A36" s="63" t="str">
        <f>'İhtiyaç Listesi'!A199</f>
        <v>24DOO3-29</v>
      </c>
      <c r="B36" s="63" t="str">
        <f>'İhtiyaç Listesi'!B199</f>
        <v>KÜTÜPHANE TASARIMI-2</v>
      </c>
      <c r="C36" s="64">
        <v>2</v>
      </c>
      <c r="D36" s="64" t="s">
        <v>424</v>
      </c>
      <c r="E36" s="63" t="s">
        <v>438</v>
      </c>
      <c r="F36" s="64" t="s">
        <v>427</v>
      </c>
      <c r="G36" s="65" t="s">
        <v>435</v>
      </c>
    </row>
    <row r="37" spans="1:8" s="63" customFormat="1" x14ac:dyDescent="0.25">
      <c r="A37" s="63" t="str">
        <f>'İhtiyaç Listesi'!A200</f>
        <v>24DOO3-30</v>
      </c>
      <c r="B37" s="63" t="str">
        <f>'İhtiyaç Listesi'!B200</f>
        <v>İSTİFLENEBİLİR SANDALYE</v>
      </c>
      <c r="C37" s="64">
        <v>300</v>
      </c>
      <c r="D37" s="64" t="s">
        <v>424</v>
      </c>
      <c r="E37" s="63" t="s">
        <v>438</v>
      </c>
      <c r="F37" s="64" t="s">
        <v>427</v>
      </c>
      <c r="G37" s="65" t="s">
        <v>435</v>
      </c>
    </row>
    <row r="38" spans="1:8" s="63" customFormat="1" x14ac:dyDescent="0.25">
      <c r="A38" s="63" t="str">
        <f>'İhtiyaç Listesi'!A201</f>
        <v>24DOO3-31</v>
      </c>
      <c r="B38" s="63" t="str">
        <f>'İhtiyaç Listesi'!B201</f>
        <v>ZEBRA STOR PERDE</v>
      </c>
      <c r="C38" s="64">
        <v>1200</v>
      </c>
      <c r="D38" s="64" t="s">
        <v>429</v>
      </c>
      <c r="E38" s="63" t="s">
        <v>438</v>
      </c>
      <c r="F38" s="64" t="s">
        <v>427</v>
      </c>
      <c r="G38" s="65" t="s">
        <v>435</v>
      </c>
    </row>
    <row r="39" spans="1:8" s="63" customFormat="1" x14ac:dyDescent="0.25">
      <c r="A39" s="63" t="str">
        <f>'İhtiyaç Listesi'!A202</f>
        <v>24DOO3-32</v>
      </c>
      <c r="B39" s="63" t="str">
        <f>'İhtiyaç Listesi'!B202</f>
        <v>TAM KARARTMA PERDE</v>
      </c>
      <c r="C39" s="64">
        <v>100</v>
      </c>
      <c r="D39" s="64" t="s">
        <v>429</v>
      </c>
      <c r="E39" s="63" t="s">
        <v>438</v>
      </c>
      <c r="F39" s="64" t="s">
        <v>427</v>
      </c>
      <c r="G39" s="65" t="s">
        <v>435</v>
      </c>
    </row>
    <row r="40" spans="1:8" s="63" customFormat="1" x14ac:dyDescent="0.25">
      <c r="A40" s="63" t="str">
        <f>'İhtiyaç Listesi'!A203</f>
        <v>24DOO3-33</v>
      </c>
      <c r="B40" s="63" t="str">
        <f>'İhtiyaç Listesi'!B203</f>
        <v>ÜÇLÜ ÇERÇEVE TAKIMI</v>
      </c>
      <c r="C40" s="64">
        <v>88</v>
      </c>
      <c r="D40" s="64" t="s">
        <v>424</v>
      </c>
      <c r="E40" s="63" t="s">
        <v>438</v>
      </c>
      <c r="F40" s="64" t="s">
        <v>427</v>
      </c>
      <c r="G40" s="65" t="s">
        <v>435</v>
      </c>
    </row>
    <row r="41" spans="1:8" s="63" customFormat="1" x14ac:dyDescent="0.25">
      <c r="A41" s="63" t="str">
        <f>'İhtiyaç Listesi'!A204</f>
        <v>24DOO3-34</v>
      </c>
      <c r="B41" s="63" t="str">
        <f>'İhtiyaç Listesi'!B204</f>
        <v>DİZÜSTÜ BİLGİSAYAR</v>
      </c>
      <c r="C41" s="64">
        <v>6</v>
      </c>
      <c r="D41" s="64" t="s">
        <v>424</v>
      </c>
      <c r="E41" s="63" t="s">
        <v>438</v>
      </c>
      <c r="F41" s="64" t="s">
        <v>427</v>
      </c>
      <c r="G41" s="65" t="s">
        <v>435</v>
      </c>
    </row>
    <row r="42" spans="1:8" s="63" customFormat="1" x14ac:dyDescent="0.25">
      <c r="A42" s="63" t="str">
        <f>'İhtiyaç Listesi'!A205</f>
        <v>24DOO3-35</v>
      </c>
      <c r="B42" s="63" t="str">
        <f>'İhtiyaç Listesi'!B205</f>
        <v>FOTOKOPİ MAKİNESİ</v>
      </c>
      <c r="C42" s="64">
        <v>6</v>
      </c>
      <c r="D42" s="64" t="s">
        <v>424</v>
      </c>
      <c r="E42" s="63" t="s">
        <v>438</v>
      </c>
      <c r="F42" s="64" t="s">
        <v>427</v>
      </c>
      <c r="G42" s="65" t="s">
        <v>435</v>
      </c>
    </row>
    <row r="43" spans="1:8" s="63" customFormat="1" x14ac:dyDescent="0.25">
      <c r="A43" s="63" t="str">
        <f>'İhtiyaç Listesi'!A206</f>
        <v>24DOO3-36</v>
      </c>
      <c r="B43" s="63" t="str">
        <f>'İhtiyaç Listesi'!B206</f>
        <v>YAZICI</v>
      </c>
      <c r="C43" s="64">
        <v>6</v>
      </c>
      <c r="D43" s="64" t="s">
        <v>424</v>
      </c>
      <c r="E43" s="63" t="s">
        <v>438</v>
      </c>
      <c r="F43" s="64" t="s">
        <v>427</v>
      </c>
      <c r="G43" s="65" t="s">
        <v>435</v>
      </c>
    </row>
    <row r="44" spans="1:8" s="63" customFormat="1" x14ac:dyDescent="0.25">
      <c r="A44" s="63" t="str">
        <f>'İhtiyaç Listesi'!A207</f>
        <v>24DOO3-37</v>
      </c>
      <c r="B44" s="63" t="str">
        <f>'İhtiyaç Listesi'!B207</f>
        <v>MASAÜSTÜ BİLGİSAYAR</v>
      </c>
      <c r="C44" s="64">
        <v>30</v>
      </c>
      <c r="D44" s="64" t="s">
        <v>424</v>
      </c>
      <c r="E44" s="63" t="s">
        <v>438</v>
      </c>
      <c r="F44" s="64" t="s">
        <v>427</v>
      </c>
      <c r="G44" s="65" t="s">
        <v>435</v>
      </c>
    </row>
    <row r="45" spans="1:8" s="63" customFormat="1" x14ac:dyDescent="0.25">
      <c r="A45" s="63" t="str">
        <f>'İhtiyaç Listesi'!A208</f>
        <v>24DOO3-38</v>
      </c>
      <c r="B45" s="63" t="str">
        <f>'İhtiyaç Listesi'!B208</f>
        <v>TEMİZLİK (KAT) ARABASI</v>
      </c>
      <c r="C45" s="64">
        <v>4</v>
      </c>
      <c r="D45" s="64" t="s">
        <v>424</v>
      </c>
      <c r="E45" s="63" t="s">
        <v>438</v>
      </c>
      <c r="F45" s="64" t="s">
        <v>427</v>
      </c>
      <c r="G45" s="65" t="s">
        <v>435</v>
      </c>
    </row>
    <row r="46" spans="1:8" x14ac:dyDescent="0.25">
      <c r="A46" s="63" t="str">
        <f>'İhtiyaç Listesi'!A209</f>
        <v>24DOO3-39</v>
      </c>
      <c r="B46" s="63" t="str">
        <f>'İhtiyaç Listesi'!B209</f>
        <v>BULAŞIK MAKİNESİ</v>
      </c>
      <c r="C46" s="64">
        <v>2</v>
      </c>
      <c r="D46" s="64" t="s">
        <v>424</v>
      </c>
      <c r="E46" s="63" t="s">
        <v>438</v>
      </c>
      <c r="F46" s="64" t="s">
        <v>427</v>
      </c>
      <c r="G46" s="65" t="s">
        <v>435</v>
      </c>
      <c r="H46" s="63"/>
    </row>
    <row r="47" spans="1:8" x14ac:dyDescent="0.25">
      <c r="A47" s="63" t="str">
        <f>'İhtiyaç Listesi'!A210</f>
        <v>24DOO3-40</v>
      </c>
      <c r="B47" s="63" t="str">
        <f>'İhtiyaç Listesi'!B210</f>
        <v>BUZ DOLABI</v>
      </c>
      <c r="C47" s="64">
        <v>2</v>
      </c>
      <c r="D47" s="64" t="s">
        <v>424</v>
      </c>
      <c r="E47" s="63" t="s">
        <v>438</v>
      </c>
      <c r="F47" s="64" t="s">
        <v>427</v>
      </c>
      <c r="G47" s="65" t="s">
        <v>435</v>
      </c>
      <c r="H47" s="63"/>
    </row>
    <row r="48" spans="1:8" x14ac:dyDescent="0.25">
      <c r="A48" s="63" t="str">
        <f>'İhtiyaç Listesi'!A211</f>
        <v>24DOO3-41</v>
      </c>
      <c r="B48" s="63" t="str">
        <f>'İhtiyaç Listesi'!B211</f>
        <v>ANKASTRE SET</v>
      </c>
      <c r="C48" s="64">
        <v>2</v>
      </c>
      <c r="D48" s="64" t="s">
        <v>424</v>
      </c>
      <c r="E48" s="63" t="s">
        <v>438</v>
      </c>
      <c r="F48" s="64" t="s">
        <v>427</v>
      </c>
      <c r="G48" s="65" t="s">
        <v>435</v>
      </c>
      <c r="H48" s="63"/>
    </row>
    <row r="49" spans="1:8" x14ac:dyDescent="0.25">
      <c r="A49" s="63" t="str">
        <f>'İhtiyaç Listesi'!A212</f>
        <v>24DOO3-42</v>
      </c>
      <c r="B49" s="63" t="str">
        <f>'İhtiyaç Listesi'!B212</f>
        <v>ÇİFT KİŞİLİK AYARLANABİLİR SIRA (ORTAOKUL İÇİN)</v>
      </c>
      <c r="C49" s="64">
        <v>48</v>
      </c>
      <c r="D49" s="64" t="s">
        <v>424</v>
      </c>
      <c r="E49" s="63" t="s">
        <v>438</v>
      </c>
      <c r="F49" s="64" t="s">
        <v>427</v>
      </c>
      <c r="G49" s="65" t="s">
        <v>435</v>
      </c>
      <c r="H49" s="63"/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8" sqref="C8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37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440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438</v>
      </c>
      <c r="G6" s="114" t="s">
        <v>438</v>
      </c>
      <c r="H6" s="114" t="s">
        <v>438</v>
      </c>
    </row>
    <row r="7" spans="1:8" ht="30" x14ac:dyDescent="0.25">
      <c r="A7" s="116"/>
      <c r="B7" s="116"/>
      <c r="C7" s="61" t="s">
        <v>441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Listesi'!A214</f>
        <v>32DİO-1</v>
      </c>
      <c r="B8" s="63" t="str">
        <f>'İhtiyaç Listesi'!B214</f>
        <v>TEK KİŞİLİK Trapez SIRA VE SANDALYE (İLKOKUL İÇİN)</v>
      </c>
      <c r="C8" s="64">
        <v>3992</v>
      </c>
      <c r="D8" s="64" t="s">
        <v>424</v>
      </c>
      <c r="E8" s="63" t="s">
        <v>438</v>
      </c>
      <c r="F8" s="64" t="s">
        <v>427</v>
      </c>
      <c r="G8" s="65" t="s">
        <v>435</v>
      </c>
    </row>
    <row r="9" spans="1:8" s="63" customFormat="1" x14ac:dyDescent="0.25">
      <c r="A9" s="63" t="str">
        <f>'İhtiyaç Listesi'!A215</f>
        <v>32DİO-2</v>
      </c>
      <c r="B9" s="63" t="str">
        <f>'İhtiyaç Listesi'!B215</f>
        <v>TEK KİŞİLİK AYARLANABİLİR SIRA VE SANDALYE (İLKOKUL İÇİN)</v>
      </c>
      <c r="C9" s="64">
        <v>264</v>
      </c>
      <c r="D9" s="64" t="s">
        <v>424</v>
      </c>
      <c r="E9" s="63" t="s">
        <v>438</v>
      </c>
      <c r="F9" s="64" t="s">
        <v>427</v>
      </c>
      <c r="G9" s="65" t="s">
        <v>435</v>
      </c>
    </row>
    <row r="10" spans="1:8" s="63" customFormat="1" x14ac:dyDescent="0.25">
      <c r="A10" s="63" t="str">
        <f>'İhtiyaç Listesi'!A216</f>
        <v>32DİO-3</v>
      </c>
      <c r="B10" s="63" t="str">
        <f>'İhtiyaç Listesi'!B216</f>
        <v>LAMİNAT YAZI TAHTASI</v>
      </c>
      <c r="C10" s="64">
        <v>156</v>
      </c>
      <c r="D10" s="64" t="s">
        <v>424</v>
      </c>
      <c r="E10" s="63" t="s">
        <v>438</v>
      </c>
      <c r="F10" s="64" t="s">
        <v>427</v>
      </c>
      <c r="G10" s="65" t="s">
        <v>435</v>
      </c>
    </row>
    <row r="11" spans="1:8" s="63" customFormat="1" x14ac:dyDescent="0.25">
      <c r="A11" s="63" t="str">
        <f>'İhtiyaç Listesi'!A217</f>
        <v>32DİO-4</v>
      </c>
      <c r="B11" s="63" t="str">
        <f>'İhtiyaç Listesi'!B217</f>
        <v>ÖĞRETMEN KÜRSÜSÜ (MASA)</v>
      </c>
      <c r="C11" s="64">
        <v>176</v>
      </c>
      <c r="D11" s="64" t="s">
        <v>424</v>
      </c>
      <c r="E11" s="63" t="s">
        <v>438</v>
      </c>
      <c r="F11" s="64" t="s">
        <v>427</v>
      </c>
      <c r="G11" s="65" t="s">
        <v>435</v>
      </c>
    </row>
    <row r="12" spans="1:8" s="63" customFormat="1" x14ac:dyDescent="0.25">
      <c r="A12" s="63" t="str">
        <f>'İhtiyaç Listesi'!A218</f>
        <v>32DİO-5</v>
      </c>
      <c r="B12" s="63" t="str">
        <f>'İhtiyaç Listesi'!B218</f>
        <v>ÖĞRETMEN SANDALYESİ</v>
      </c>
      <c r="C12" s="64">
        <v>424</v>
      </c>
      <c r="D12" s="64" t="s">
        <v>424</v>
      </c>
      <c r="E12" s="63" t="s">
        <v>438</v>
      </c>
      <c r="F12" s="64" t="s">
        <v>427</v>
      </c>
      <c r="G12" s="65" t="s">
        <v>435</v>
      </c>
    </row>
    <row r="13" spans="1:8" s="63" customFormat="1" x14ac:dyDescent="0.25">
      <c r="A13" s="63" t="str">
        <f>'İhtiyaç Listesi'!A219</f>
        <v>32DİO-6</v>
      </c>
      <c r="B13" s="63" t="str">
        <f>'İhtiyaç Listesi'!B219</f>
        <v>CAMLI DOSYA DOLABI</v>
      </c>
      <c r="C13" s="64">
        <v>184</v>
      </c>
      <c r="D13" s="64" t="s">
        <v>424</v>
      </c>
      <c r="E13" s="63" t="s">
        <v>438</v>
      </c>
      <c r="F13" s="64" t="s">
        <v>427</v>
      </c>
      <c r="G13" s="65" t="s">
        <v>435</v>
      </c>
    </row>
    <row r="14" spans="1:8" s="63" customFormat="1" x14ac:dyDescent="0.25">
      <c r="A14" s="63" t="str">
        <f>'İhtiyaç Listesi'!A220</f>
        <v>32DİO-7</v>
      </c>
      <c r="B14" s="63" t="str">
        <f>'İhtiyaç Listesi'!B220</f>
        <v>LAMİNAT DOSYA DOLABI</v>
      </c>
      <c r="C14" s="64">
        <v>32</v>
      </c>
      <c r="D14" s="64" t="s">
        <v>424</v>
      </c>
      <c r="E14" s="63" t="s">
        <v>438</v>
      </c>
      <c r="F14" s="64" t="s">
        <v>427</v>
      </c>
      <c r="G14" s="65" t="s">
        <v>435</v>
      </c>
    </row>
    <row r="15" spans="1:8" s="63" customFormat="1" x14ac:dyDescent="0.25">
      <c r="A15" s="63" t="str">
        <f>'İhtiyaç Listesi'!A221</f>
        <v>32DİO-8</v>
      </c>
      <c r="B15" s="63" t="str">
        <f>'İhtiyaç Listesi'!B221</f>
        <v xml:space="preserve">METAL ÇÖP KOVASI </v>
      </c>
      <c r="C15" s="64">
        <v>212</v>
      </c>
      <c r="D15" s="64" t="s">
        <v>424</v>
      </c>
      <c r="E15" s="63" t="s">
        <v>438</v>
      </c>
      <c r="F15" s="64" t="s">
        <v>427</v>
      </c>
      <c r="G15" s="65" t="s">
        <v>435</v>
      </c>
    </row>
    <row r="16" spans="1:8" s="63" customFormat="1" x14ac:dyDescent="0.25">
      <c r="A16" s="63" t="str">
        <f>'İhtiyaç Listesi'!A222</f>
        <v>32DİO-9</v>
      </c>
      <c r="B16" s="63" t="str">
        <f>'İhtiyaç Listesi'!B222</f>
        <v>RAHLE</v>
      </c>
      <c r="C16" s="64">
        <v>16</v>
      </c>
      <c r="D16" s="64" t="s">
        <v>424</v>
      </c>
      <c r="E16" s="63" t="s">
        <v>438</v>
      </c>
      <c r="F16" s="64" t="s">
        <v>427</v>
      </c>
      <c r="G16" s="65" t="s">
        <v>435</v>
      </c>
    </row>
    <row r="17" spans="1:7" s="63" customFormat="1" x14ac:dyDescent="0.25">
      <c r="A17" s="63" t="str">
        <f>'İhtiyaç Listesi'!A223</f>
        <v>32DİO-10</v>
      </c>
      <c r="B17" s="63" t="str">
        <f>'İhtiyaç Listesi'!B223</f>
        <v>WC FIRÇA (ALAFRANKA KABİN BAŞINA)</v>
      </c>
      <c r="C17" s="64">
        <v>432</v>
      </c>
      <c r="D17" s="64" t="s">
        <v>424</v>
      </c>
      <c r="E17" s="63" t="s">
        <v>438</v>
      </c>
      <c r="F17" s="64" t="s">
        <v>427</v>
      </c>
      <c r="G17" s="65" t="s">
        <v>435</v>
      </c>
    </row>
    <row r="18" spans="1:7" s="63" customFormat="1" x14ac:dyDescent="0.25">
      <c r="A18" s="63" t="str">
        <f>'İhtiyaç Listesi'!A224</f>
        <v>32DİO-11</v>
      </c>
      <c r="B18" s="63" t="str">
        <f>'İhtiyaç Listesi'!B224</f>
        <v>KÜÇÜK BOY ÇÖP KOVASI (KABİN İÇİ)</v>
      </c>
      <c r="C18" s="64">
        <v>432</v>
      </c>
      <c r="D18" s="64" t="s">
        <v>424</v>
      </c>
      <c r="E18" s="63" t="s">
        <v>438</v>
      </c>
      <c r="F18" s="64" t="s">
        <v>427</v>
      </c>
      <c r="G18" s="65" t="s">
        <v>435</v>
      </c>
    </row>
    <row r="19" spans="1:7" s="63" customFormat="1" x14ac:dyDescent="0.25">
      <c r="A19" s="63" t="str">
        <f>'İhtiyaç Listesi'!A225</f>
        <v>32DİO-12</v>
      </c>
      <c r="B19" s="63" t="str">
        <f>'İhtiyaç Listesi'!B225</f>
        <v>BÜYÜK BOY ÇÖP KOVASI</v>
      </c>
      <c r="C19" s="64">
        <v>332</v>
      </c>
      <c r="D19" s="64" t="s">
        <v>424</v>
      </c>
      <c r="E19" s="63" t="s">
        <v>438</v>
      </c>
      <c r="F19" s="64" t="s">
        <v>427</v>
      </c>
      <c r="G19" s="65" t="s">
        <v>435</v>
      </c>
    </row>
    <row r="20" spans="1:7" s="63" customFormat="1" x14ac:dyDescent="0.25">
      <c r="A20" s="63" t="str">
        <f>'İhtiyaç Listesi'!A226</f>
        <v>32DİO-13</v>
      </c>
      <c r="B20" s="63" t="str">
        <f>'İhtiyaç Listesi'!B226</f>
        <v>AÇIK RAFLI SİSTEM</v>
      </c>
      <c r="C20" s="64">
        <v>140</v>
      </c>
      <c r="D20" s="64" t="s">
        <v>424</v>
      </c>
      <c r="E20" s="63" t="s">
        <v>438</v>
      </c>
      <c r="F20" s="64" t="s">
        <v>427</v>
      </c>
      <c r="G20" s="65" t="s">
        <v>435</v>
      </c>
    </row>
    <row r="21" spans="1:7" s="63" customFormat="1" x14ac:dyDescent="0.25">
      <c r="A21" s="63" t="str">
        <f>'İhtiyaç Listesi'!A227</f>
        <v>32DİO-14</v>
      </c>
      <c r="B21" s="63" t="str">
        <f>'İhtiyaç Listesi'!B227</f>
        <v>BİLGİSAYAR MASASI</v>
      </c>
      <c r="C21" s="64">
        <v>20</v>
      </c>
      <c r="D21" s="64" t="s">
        <v>424</v>
      </c>
      <c r="E21" s="63" t="s">
        <v>438</v>
      </c>
      <c r="F21" s="64" t="s">
        <v>427</v>
      </c>
      <c r="G21" s="65" t="s">
        <v>435</v>
      </c>
    </row>
    <row r="22" spans="1:7" s="63" customFormat="1" x14ac:dyDescent="0.25">
      <c r="A22" s="63" t="str">
        <f>'İhtiyaç Listesi'!A228</f>
        <v>32DİO-15</v>
      </c>
      <c r="B22" s="63" t="str">
        <f>'İhtiyaç Listesi'!B228</f>
        <v>TOPLANTI MASASI -1 (10 KİŞİLİK)</v>
      </c>
      <c r="C22" s="64">
        <v>24</v>
      </c>
      <c r="D22" s="64" t="s">
        <v>424</v>
      </c>
      <c r="E22" s="63" t="s">
        <v>438</v>
      </c>
      <c r="F22" s="64" t="s">
        <v>427</v>
      </c>
      <c r="G22" s="65" t="s">
        <v>435</v>
      </c>
    </row>
    <row r="23" spans="1:7" s="63" customFormat="1" x14ac:dyDescent="0.25">
      <c r="A23" s="63" t="str">
        <f>'İhtiyaç Listesi'!A229</f>
        <v>32DİO-16</v>
      </c>
      <c r="B23" s="63" t="str">
        <f>'İhtiyaç Listesi'!B229</f>
        <v>ÇALIŞMA TAKIMI</v>
      </c>
      <c r="C23" s="64">
        <v>20</v>
      </c>
      <c r="D23" s="64" t="s">
        <v>424</v>
      </c>
      <c r="E23" s="63" t="s">
        <v>438</v>
      </c>
      <c r="F23" s="64" t="s">
        <v>427</v>
      </c>
      <c r="G23" s="65" t="s">
        <v>435</v>
      </c>
    </row>
    <row r="24" spans="1:7" s="63" customFormat="1" x14ac:dyDescent="0.25">
      <c r="A24" s="63" t="str">
        <f>'İhtiyaç Listesi'!A230</f>
        <v>32DİO-17</v>
      </c>
      <c r="B24" s="63" t="str">
        <f>'İhtiyaç Listesi'!B230</f>
        <v>TOPLANTI MASASI-2  (6 KİŞİLİK)</v>
      </c>
      <c r="C24" s="64">
        <v>8</v>
      </c>
      <c r="D24" s="64" t="s">
        <v>424</v>
      </c>
      <c r="E24" s="63" t="s">
        <v>438</v>
      </c>
      <c r="F24" s="64" t="s">
        <v>427</v>
      </c>
      <c r="G24" s="65" t="s">
        <v>435</v>
      </c>
    </row>
    <row r="25" spans="1:7" s="63" customFormat="1" x14ac:dyDescent="0.25">
      <c r="A25" s="63" t="str">
        <f>'İhtiyaç Listesi'!A231</f>
        <v>32DİO-18</v>
      </c>
      <c r="B25" s="63" t="str">
        <f>'İhtiyaç Listesi'!B231</f>
        <v>TOPLANTI MASASI SANDALYESİ</v>
      </c>
      <c r="C25" s="64">
        <v>48</v>
      </c>
      <c r="D25" s="64" t="s">
        <v>424</v>
      </c>
      <c r="E25" s="63" t="s">
        <v>438</v>
      </c>
      <c r="F25" s="64" t="s">
        <v>427</v>
      </c>
      <c r="G25" s="65" t="s">
        <v>435</v>
      </c>
    </row>
    <row r="26" spans="1:7" s="63" customFormat="1" x14ac:dyDescent="0.25">
      <c r="A26" s="63" t="str">
        <f>'İhtiyaç Listesi'!A232</f>
        <v>32DİO-19</v>
      </c>
      <c r="B26" s="63" t="str">
        <f>'İhtiyaç Listesi'!B232</f>
        <v>ÇALIŞMA SANDALYESİ-1 (İDARE ODASI)</v>
      </c>
      <c r="C26" s="64">
        <v>20</v>
      </c>
      <c r="D26" s="64" t="s">
        <v>424</v>
      </c>
      <c r="E26" s="63" t="s">
        <v>438</v>
      </c>
      <c r="F26" s="64" t="s">
        <v>427</v>
      </c>
      <c r="G26" s="65" t="s">
        <v>435</v>
      </c>
    </row>
    <row r="27" spans="1:7" s="63" customFormat="1" x14ac:dyDescent="0.25">
      <c r="A27" s="63" t="str">
        <f>'İhtiyaç Listesi'!A233</f>
        <v>32DİO-20</v>
      </c>
      <c r="B27" s="63" t="str">
        <f>'İhtiyaç Listesi'!B233</f>
        <v>MİSAFİR KOLTUĞU</v>
      </c>
      <c r="C27" s="64">
        <v>112</v>
      </c>
      <c r="D27" s="64" t="s">
        <v>424</v>
      </c>
      <c r="E27" s="63" t="s">
        <v>438</v>
      </c>
      <c r="F27" s="64" t="s">
        <v>427</v>
      </c>
      <c r="G27" s="65" t="s">
        <v>435</v>
      </c>
    </row>
    <row r="28" spans="1:7" s="63" customFormat="1" x14ac:dyDescent="0.25">
      <c r="A28" s="63" t="str">
        <f>'İhtiyaç Listesi'!A234</f>
        <v>32DİO-21</v>
      </c>
      <c r="B28" s="63" t="str">
        <f>'İhtiyaç Listesi'!B234</f>
        <v>ÇALIŞMA MASASI</v>
      </c>
      <c r="C28" s="64">
        <v>8</v>
      </c>
      <c r="D28" s="64" t="s">
        <v>424</v>
      </c>
      <c r="E28" s="63" t="s">
        <v>438</v>
      </c>
      <c r="F28" s="64" t="s">
        <v>427</v>
      </c>
      <c r="G28" s="65" t="s">
        <v>435</v>
      </c>
    </row>
    <row r="29" spans="1:7" s="63" customFormat="1" x14ac:dyDescent="0.25">
      <c r="A29" s="63" t="str">
        <f>'İhtiyaç Listesi'!A235</f>
        <v>32DİO-22</v>
      </c>
      <c r="B29" s="63" t="str">
        <f>'İhtiyaç Listesi'!B235</f>
        <v>BEKLEME KOLTUĞU TAKIMI (TEKLİ+ÜÇLÜ)</v>
      </c>
      <c r="C29" s="64">
        <v>20</v>
      </c>
      <c r="D29" s="64" t="s">
        <v>424</v>
      </c>
      <c r="E29" s="63" t="s">
        <v>438</v>
      </c>
      <c r="F29" s="64" t="s">
        <v>427</v>
      </c>
      <c r="G29" s="65" t="s">
        <v>435</v>
      </c>
    </row>
    <row r="30" spans="1:7" s="63" customFormat="1" x14ac:dyDescent="0.25">
      <c r="A30" s="63" t="str">
        <f>'İhtiyaç Listesi'!A236</f>
        <v>32DİO-23</v>
      </c>
      <c r="B30" s="63" t="str">
        <f>'İhtiyaç Listesi'!B236</f>
        <v>SEHPA</v>
      </c>
      <c r="C30" s="64">
        <v>52</v>
      </c>
      <c r="D30" s="64" t="s">
        <v>424</v>
      </c>
      <c r="E30" s="63" t="s">
        <v>438</v>
      </c>
      <c r="F30" s="64" t="s">
        <v>427</v>
      </c>
      <c r="G30" s="65" t="s">
        <v>435</v>
      </c>
    </row>
    <row r="31" spans="1:7" s="63" customFormat="1" x14ac:dyDescent="0.25">
      <c r="A31" s="63" t="str">
        <f>'İhtiyaç Listesi'!A237</f>
        <v>32DİO-24</v>
      </c>
      <c r="B31" s="63" t="str">
        <f>'İhtiyaç Listesi'!B237</f>
        <v>AYAKLI ASKILIK</v>
      </c>
      <c r="C31" s="64">
        <v>20</v>
      </c>
      <c r="D31" s="64" t="s">
        <v>424</v>
      </c>
      <c r="E31" s="63" t="s">
        <v>438</v>
      </c>
      <c r="F31" s="64" t="s">
        <v>427</v>
      </c>
      <c r="G31" s="65" t="s">
        <v>435</v>
      </c>
    </row>
    <row r="32" spans="1:7" s="63" customFormat="1" x14ac:dyDescent="0.25">
      <c r="A32" s="63" t="str">
        <f>'İhtiyaç Listesi'!A238</f>
        <v>32DİO-25</v>
      </c>
      <c r="B32" s="63" t="str">
        <f>'İhtiyaç Listesi'!B238</f>
        <v>TEK KİŞİLİK SIRA (Resim Sınıfına Özel)</v>
      </c>
      <c r="C32" s="64">
        <v>240</v>
      </c>
      <c r="D32" s="64" t="s">
        <v>424</v>
      </c>
      <c r="E32" s="63" t="s">
        <v>438</v>
      </c>
      <c r="F32" s="64" t="s">
        <v>427</v>
      </c>
      <c r="G32" s="65" t="s">
        <v>435</v>
      </c>
    </row>
    <row r="33" spans="1:8" s="63" customFormat="1" x14ac:dyDescent="0.25">
      <c r="A33" s="63" t="str">
        <f>'İhtiyaç Listesi'!A239</f>
        <v>32DİO-26</v>
      </c>
      <c r="B33" s="63" t="str">
        <f>'İhtiyaç Listesi'!B239</f>
        <v>TEK KİŞİLİK SIRA (Müzik Sınıfına Özel)</v>
      </c>
      <c r="C33" s="64">
        <v>240</v>
      </c>
      <c r="D33" s="64" t="s">
        <v>424</v>
      </c>
      <c r="E33" s="63" t="s">
        <v>438</v>
      </c>
      <c r="F33" s="64" t="s">
        <v>427</v>
      </c>
      <c r="G33" s="65" t="s">
        <v>435</v>
      </c>
    </row>
    <row r="34" spans="1:8" s="63" customFormat="1" x14ac:dyDescent="0.25">
      <c r="A34" s="63" t="str">
        <f>'İhtiyaç Listesi'!A240</f>
        <v>32DİO-27</v>
      </c>
      <c r="B34" s="63" t="str">
        <f>'İhtiyaç Listesi'!B240</f>
        <v>KÜTÜPHANE TASARIMI-1</v>
      </c>
      <c r="C34" s="64">
        <v>4</v>
      </c>
      <c r="D34" s="64" t="s">
        <v>424</v>
      </c>
      <c r="E34" s="63" t="s">
        <v>438</v>
      </c>
      <c r="F34" s="64" t="s">
        <v>427</v>
      </c>
      <c r="G34" s="65" t="s">
        <v>435</v>
      </c>
    </row>
    <row r="35" spans="1:8" s="63" customFormat="1" x14ac:dyDescent="0.25">
      <c r="A35" s="63" t="str">
        <f>'İhtiyaç Listesi'!A241</f>
        <v>32DİO-28</v>
      </c>
      <c r="B35" s="63" t="str">
        <f>'İhtiyaç Listesi'!B241</f>
        <v>İSTİFLENEBİLİR SANDALYE</v>
      </c>
      <c r="C35" s="64">
        <v>500</v>
      </c>
      <c r="D35" s="64" t="s">
        <v>424</v>
      </c>
      <c r="E35" s="63" t="s">
        <v>438</v>
      </c>
      <c r="F35" s="64" t="s">
        <v>427</v>
      </c>
      <c r="G35" s="65" t="s">
        <v>435</v>
      </c>
    </row>
    <row r="36" spans="1:8" s="63" customFormat="1" x14ac:dyDescent="0.25">
      <c r="A36" s="63" t="str">
        <f>'İhtiyaç Listesi'!A242</f>
        <v>32DİO-29</v>
      </c>
      <c r="B36" s="63" t="str">
        <f>'İhtiyaç Listesi'!B242</f>
        <v>İLKOKUL KAFETERYA YEMEK MASASI</v>
      </c>
      <c r="C36" s="64">
        <v>72</v>
      </c>
      <c r="D36" s="64" t="s">
        <v>424</v>
      </c>
      <c r="E36" s="63" t="s">
        <v>438</v>
      </c>
      <c r="F36" s="64" t="s">
        <v>427</v>
      </c>
      <c r="G36" s="65" t="s">
        <v>435</v>
      </c>
    </row>
    <row r="37" spans="1:8" s="63" customFormat="1" x14ac:dyDescent="0.25">
      <c r="A37" s="63" t="str">
        <f>'İhtiyaç Listesi'!A243</f>
        <v>32DİO-30</v>
      </c>
      <c r="B37" s="63" t="str">
        <f>'İhtiyaç Listesi'!B243</f>
        <v>İLKOKUL KAFETERYA SANDALYE</v>
      </c>
      <c r="C37" s="64">
        <v>288</v>
      </c>
      <c r="D37" s="64" t="s">
        <v>424</v>
      </c>
      <c r="E37" s="63" t="s">
        <v>438</v>
      </c>
      <c r="F37" s="64" t="s">
        <v>427</v>
      </c>
      <c r="G37" s="65" t="s">
        <v>435</v>
      </c>
    </row>
    <row r="38" spans="1:8" s="63" customFormat="1" x14ac:dyDescent="0.25">
      <c r="A38" s="63" t="str">
        <f>'İhtiyaç Listesi'!A244</f>
        <v>32DİO-31</v>
      </c>
      <c r="B38" s="63" t="str">
        <f>'İhtiyaç Listesi'!B244</f>
        <v>ANASINIFI MASA FAALİYET ODASI MASA</v>
      </c>
      <c r="C38" s="64">
        <v>32</v>
      </c>
      <c r="D38" s="64" t="s">
        <v>424</v>
      </c>
      <c r="E38" s="63" t="s">
        <v>438</v>
      </c>
      <c r="F38" s="64" t="s">
        <v>427</v>
      </c>
      <c r="G38" s="65" t="s">
        <v>435</v>
      </c>
    </row>
    <row r="39" spans="1:8" s="63" customFormat="1" x14ac:dyDescent="0.25">
      <c r="A39" s="63" t="str">
        <f>'İhtiyaç Listesi'!A245</f>
        <v>32DİO-32</v>
      </c>
      <c r="B39" s="63" t="str">
        <f>'İhtiyaç Listesi'!B245</f>
        <v>ANASINIFI MASA FAALİYET ODASI+YEMEK SALONU SANDALYE</v>
      </c>
      <c r="C39" s="64">
        <v>680</v>
      </c>
      <c r="D39" s="64" t="s">
        <v>424</v>
      </c>
      <c r="E39" s="63" t="s">
        <v>438</v>
      </c>
      <c r="F39" s="64" t="s">
        <v>427</v>
      </c>
      <c r="G39" s="65" t="s">
        <v>435</v>
      </c>
    </row>
    <row r="40" spans="1:8" s="63" customFormat="1" x14ac:dyDescent="0.25">
      <c r="A40" s="63" t="str">
        <f>'İhtiyaç Listesi'!A246</f>
        <v>32DİO-33</v>
      </c>
      <c r="B40" s="63" t="str">
        <f>'İhtiyaç Listesi'!B246</f>
        <v>ANASINIFI ÇOCUK DOLABI</v>
      </c>
      <c r="C40" s="64">
        <v>64</v>
      </c>
      <c r="D40" s="64" t="s">
        <v>424</v>
      </c>
      <c r="E40" s="63" t="s">
        <v>438</v>
      </c>
      <c r="F40" s="64" t="s">
        <v>427</v>
      </c>
      <c r="G40" s="65" t="s">
        <v>435</v>
      </c>
    </row>
    <row r="41" spans="1:8" s="63" customFormat="1" x14ac:dyDescent="0.25">
      <c r="A41" s="63" t="str">
        <f>'İhtiyaç Listesi'!A247</f>
        <v>32DİO-34</v>
      </c>
      <c r="B41" s="63" t="str">
        <f>'İhtiyaç Listesi'!B247</f>
        <v>ANASINIFI YEMEKSALONU MASA</v>
      </c>
      <c r="C41" s="64">
        <v>60</v>
      </c>
      <c r="D41" s="64" t="s">
        <v>424</v>
      </c>
      <c r="E41" s="63" t="s">
        <v>438</v>
      </c>
      <c r="F41" s="64" t="s">
        <v>427</v>
      </c>
      <c r="G41" s="65" t="s">
        <v>435</v>
      </c>
    </row>
    <row r="42" spans="1:8" s="63" customFormat="1" x14ac:dyDescent="0.25">
      <c r="A42" s="63" t="str">
        <f>'İhtiyaç Listesi'!A248</f>
        <v>32DİO-35</v>
      </c>
      <c r="B42" s="63" t="str">
        <f>'İhtiyaç Listesi'!B248</f>
        <v>ANASINIFI TABLDOT SETİ</v>
      </c>
      <c r="C42" s="64">
        <v>400</v>
      </c>
      <c r="D42" s="64" t="s">
        <v>424</v>
      </c>
      <c r="E42" s="63" t="s">
        <v>438</v>
      </c>
      <c r="F42" s="64" t="s">
        <v>427</v>
      </c>
      <c r="G42" s="65" t="s">
        <v>435</v>
      </c>
    </row>
    <row r="43" spans="1:8" s="63" customFormat="1" x14ac:dyDescent="0.25">
      <c r="A43" s="63" t="str">
        <f>'İhtiyaç Listesi'!A249</f>
        <v>32DİO-36</v>
      </c>
      <c r="B43" s="63" t="str">
        <f>'İhtiyaç Listesi'!B249</f>
        <v>LABORATUVAR TABURESİ</v>
      </c>
      <c r="C43" s="64">
        <v>128</v>
      </c>
      <c r="D43" s="64" t="s">
        <v>424</v>
      </c>
      <c r="E43" s="63" t="s">
        <v>438</v>
      </c>
      <c r="F43" s="64" t="s">
        <v>427</v>
      </c>
      <c r="G43" s="65" t="s">
        <v>435</v>
      </c>
    </row>
    <row r="44" spans="1:8" s="63" customFormat="1" x14ac:dyDescent="0.25">
      <c r="A44" s="63" t="str">
        <f>'İhtiyaç Listesi'!A250</f>
        <v>32DİO-37</v>
      </c>
      <c r="B44" s="63" t="str">
        <f>'İhtiyaç Listesi'!B250</f>
        <v>ZEBRA STOR PERDE</v>
      </c>
      <c r="C44" s="64">
        <v>2960</v>
      </c>
      <c r="D44" s="64" t="s">
        <v>429</v>
      </c>
      <c r="E44" s="63" t="s">
        <v>438</v>
      </c>
      <c r="F44" s="64" t="s">
        <v>427</v>
      </c>
      <c r="G44" s="65" t="s">
        <v>435</v>
      </c>
    </row>
    <row r="45" spans="1:8" s="63" customFormat="1" x14ac:dyDescent="0.25">
      <c r="A45" s="63" t="str">
        <f>'İhtiyaç Listesi'!A251</f>
        <v>32DİO-38</v>
      </c>
      <c r="B45" s="63" t="str">
        <f>'İhtiyaç Listesi'!B251</f>
        <v>ÜÇLÜ ÇERÇEVE TAKIMI</v>
      </c>
      <c r="C45" s="64">
        <v>240</v>
      </c>
      <c r="D45" s="64" t="s">
        <v>424</v>
      </c>
      <c r="E45" s="63" t="s">
        <v>438</v>
      </c>
      <c r="F45" s="64" t="s">
        <v>427</v>
      </c>
      <c r="G45" s="65" t="s">
        <v>435</v>
      </c>
    </row>
    <row r="46" spans="1:8" x14ac:dyDescent="0.25">
      <c r="A46" s="63" t="str">
        <f>'İhtiyaç Listesi'!A252</f>
        <v>32DİO-39</v>
      </c>
      <c r="B46" s="63" t="str">
        <f>'İhtiyaç Listesi'!B252</f>
        <v>DİZÜSTÜ BİLGİSAYAR</v>
      </c>
      <c r="C46" s="64">
        <v>20</v>
      </c>
      <c r="D46" s="64" t="s">
        <v>424</v>
      </c>
      <c r="E46" s="63" t="s">
        <v>438</v>
      </c>
      <c r="F46" s="64" t="s">
        <v>427</v>
      </c>
      <c r="G46" s="65" t="s">
        <v>435</v>
      </c>
      <c r="H46" s="63"/>
    </row>
    <row r="47" spans="1:8" x14ac:dyDescent="0.25">
      <c r="A47" s="63" t="str">
        <f>'İhtiyaç Listesi'!A253</f>
        <v>32DİO-40</v>
      </c>
      <c r="B47" s="63" t="str">
        <f>'İhtiyaç Listesi'!B253</f>
        <v>FOTOKOPİ MAKİNESİ</v>
      </c>
      <c r="C47" s="64">
        <v>12</v>
      </c>
      <c r="D47" s="64" t="s">
        <v>424</v>
      </c>
      <c r="E47" s="63" t="s">
        <v>438</v>
      </c>
      <c r="F47" s="64" t="s">
        <v>427</v>
      </c>
      <c r="G47" s="65" t="s">
        <v>435</v>
      </c>
      <c r="H47" s="63"/>
    </row>
    <row r="48" spans="1:8" x14ac:dyDescent="0.25">
      <c r="A48" s="63" t="str">
        <f>'İhtiyaç Listesi'!A254</f>
        <v>32DİO-41</v>
      </c>
      <c r="B48" s="63" t="str">
        <f>'İhtiyaç Listesi'!B254</f>
        <v>YAZICI</v>
      </c>
      <c r="C48" s="64">
        <v>20</v>
      </c>
      <c r="D48" s="64" t="s">
        <v>424</v>
      </c>
      <c r="E48" s="63" t="s">
        <v>438</v>
      </c>
      <c r="F48" s="64" t="s">
        <v>427</v>
      </c>
      <c r="G48" s="65" t="s">
        <v>435</v>
      </c>
      <c r="H48" s="63"/>
    </row>
    <row r="49" spans="1:8" x14ac:dyDescent="0.25">
      <c r="A49" s="63" t="str">
        <f>'İhtiyaç Listesi'!A255</f>
        <v>32DİO-42</v>
      </c>
      <c r="B49" s="63" t="str">
        <f>'İhtiyaç Listesi'!B255</f>
        <v>MASAÜSTÜ BİLGİSAYAR</v>
      </c>
      <c r="C49" s="64">
        <v>24</v>
      </c>
      <c r="D49" s="64" t="s">
        <v>424</v>
      </c>
      <c r="E49" s="63" t="s">
        <v>438</v>
      </c>
      <c r="F49" s="64" t="s">
        <v>427</v>
      </c>
      <c r="G49" s="65" t="s">
        <v>435</v>
      </c>
      <c r="H49" s="63"/>
    </row>
    <row r="50" spans="1:8" x14ac:dyDescent="0.25">
      <c r="A50" s="63" t="str">
        <f>'İhtiyaç Listesi'!A256</f>
        <v>32DİO-43</v>
      </c>
      <c r="B50" s="63" t="str">
        <f>'İhtiyaç Listesi'!B256</f>
        <v>BULAŞIK MAKİNESİ</v>
      </c>
      <c r="C50" s="64">
        <v>4</v>
      </c>
      <c r="D50" s="64" t="s">
        <v>424</v>
      </c>
      <c r="E50" s="63" t="s">
        <v>438</v>
      </c>
      <c r="F50" s="64" t="s">
        <v>427</v>
      </c>
      <c r="G50" s="65" t="s">
        <v>435</v>
      </c>
      <c r="H50" s="63"/>
    </row>
    <row r="51" spans="1:8" x14ac:dyDescent="0.25">
      <c r="A51" s="63" t="str">
        <f>'İhtiyaç Listesi'!A257</f>
        <v>32DİO-44</v>
      </c>
      <c r="B51" s="63" t="str">
        <f>'İhtiyaç Listesi'!B257</f>
        <v>BUZ DOLABI</v>
      </c>
      <c r="C51" s="64">
        <v>4</v>
      </c>
      <c r="D51" s="64" t="s">
        <v>424</v>
      </c>
      <c r="E51" s="63" t="s">
        <v>438</v>
      </c>
      <c r="F51" s="64" t="s">
        <v>427</v>
      </c>
      <c r="G51" s="65" t="s">
        <v>435</v>
      </c>
      <c r="H51" s="63"/>
    </row>
    <row r="52" spans="1:8" x14ac:dyDescent="0.25">
      <c r="A52" s="63" t="str">
        <f>'İhtiyaç Listesi'!A258</f>
        <v>32DİO-45</v>
      </c>
      <c r="B52" s="63" t="str">
        <f>'İhtiyaç Listesi'!B258</f>
        <v>ANKASTRE SET</v>
      </c>
      <c r="C52" s="64">
        <v>4</v>
      </c>
      <c r="D52" s="64" t="s">
        <v>424</v>
      </c>
      <c r="E52" s="63" t="s">
        <v>438</v>
      </c>
      <c r="F52" s="64" t="s">
        <v>427</v>
      </c>
      <c r="G52" s="65" t="s">
        <v>435</v>
      </c>
      <c r="H52" s="63"/>
    </row>
    <row r="53" spans="1:8" x14ac:dyDescent="0.25">
      <c r="A53" s="63" t="str">
        <f>'İhtiyaç Listesi'!A259</f>
        <v>32DİO-46</v>
      </c>
      <c r="B53" s="63" t="str">
        <f>'İhtiyaç Listesi'!B259</f>
        <v>TEMİZLİK (KAT) ARABASI</v>
      </c>
      <c r="C53" s="64">
        <v>12</v>
      </c>
      <c r="D53" s="64" t="s">
        <v>424</v>
      </c>
      <c r="E53" s="63" t="s">
        <v>438</v>
      </c>
      <c r="F53" s="64" t="s">
        <v>427</v>
      </c>
      <c r="G53" s="65" t="s">
        <v>435</v>
      </c>
      <c r="H53" s="63"/>
    </row>
    <row r="54" spans="1:8" x14ac:dyDescent="0.25">
      <c r="A54" s="63" t="str">
        <f>'İhtiyaç Listesi'!A260</f>
        <v>32DİO-47</v>
      </c>
      <c r="B54" s="63" t="str">
        <f>'İhtiyaç Listesi'!B260</f>
        <v>15 GÖZLÜ ÖĞRETMEN DOLABI</v>
      </c>
      <c r="C54" s="64">
        <v>12</v>
      </c>
      <c r="D54" s="64" t="s">
        <v>424</v>
      </c>
      <c r="E54" s="63" t="s">
        <v>438</v>
      </c>
      <c r="F54" s="64" t="s">
        <v>427</v>
      </c>
      <c r="G54" s="65" t="s">
        <v>435</v>
      </c>
      <c r="H54" s="63"/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7" workbookViewId="0">
      <selection activeCell="C9" sqref="C9"/>
    </sheetView>
  </sheetViews>
  <sheetFormatPr defaultRowHeight="15" x14ac:dyDescent="0.25"/>
  <cols>
    <col min="1" max="1" width="16.140625" style="37" bestFit="1" customWidth="1"/>
    <col min="2" max="2" width="71.42578125" style="37" bestFit="1" customWidth="1"/>
    <col min="3" max="3" width="22.28515625" style="70" bestFit="1" customWidth="1"/>
    <col min="4" max="4" width="12.5703125" style="37" customWidth="1"/>
    <col min="5" max="5" width="33.140625" style="37" customWidth="1"/>
    <col min="6" max="6" width="28.7109375" style="66" customWidth="1"/>
    <col min="7" max="7" width="34.140625" style="37" customWidth="1"/>
    <col min="8" max="8" width="27.85546875" style="37" customWidth="1"/>
    <col min="9" max="16384" width="9.140625" style="37"/>
  </cols>
  <sheetData>
    <row r="1" spans="1:8" ht="21" thickBot="1" x14ac:dyDescent="0.35">
      <c r="A1" s="120" t="s">
        <v>442</v>
      </c>
      <c r="B1" s="120"/>
      <c r="C1" s="120"/>
      <c r="D1" s="120"/>
      <c r="E1" s="120"/>
      <c r="F1" s="121"/>
      <c r="G1" s="121"/>
      <c r="H1" s="121"/>
    </row>
    <row r="2" spans="1:8" ht="16.5" thickTop="1" thickBot="1" x14ac:dyDescent="0.3">
      <c r="A2" s="122" t="s">
        <v>405</v>
      </c>
      <c r="B2" s="125" t="s">
        <v>406</v>
      </c>
      <c r="C2" s="128" t="s">
        <v>407</v>
      </c>
      <c r="D2" s="125" t="s">
        <v>408</v>
      </c>
      <c r="E2" s="125" t="s">
        <v>409</v>
      </c>
      <c r="F2" s="134" t="s">
        <v>410</v>
      </c>
      <c r="G2" s="135"/>
      <c r="H2" s="135"/>
    </row>
    <row r="3" spans="1:8" ht="15" customHeight="1" x14ac:dyDescent="0.25">
      <c r="A3" s="123"/>
      <c r="B3" s="126"/>
      <c r="C3" s="130"/>
      <c r="D3" s="126"/>
      <c r="E3" s="126"/>
      <c r="F3" s="34" t="s">
        <v>411</v>
      </c>
      <c r="G3" s="35" t="s">
        <v>412</v>
      </c>
      <c r="H3" s="138" t="s">
        <v>413</v>
      </c>
    </row>
    <row r="4" spans="1:8" ht="48.75" customHeight="1" thickBot="1" x14ac:dyDescent="0.3">
      <c r="A4" s="124"/>
      <c r="B4" s="127"/>
      <c r="C4" s="132"/>
      <c r="D4" s="127"/>
      <c r="E4" s="127"/>
      <c r="F4" s="36"/>
      <c r="G4" s="36"/>
      <c r="H4" s="132"/>
    </row>
    <row r="5" spans="1:8" ht="34.5" customHeight="1" thickBot="1" x14ac:dyDescent="0.3">
      <c r="A5" s="58"/>
      <c r="B5" s="59"/>
      <c r="C5" s="67"/>
      <c r="D5" s="59"/>
      <c r="E5" s="60"/>
      <c r="F5" s="68"/>
      <c r="G5" s="68"/>
      <c r="H5" s="68" t="s">
        <v>414</v>
      </c>
    </row>
    <row r="6" spans="1:8" ht="35.25" customHeight="1" thickBot="1" x14ac:dyDescent="0.3">
      <c r="A6" s="116" t="s">
        <v>415</v>
      </c>
      <c r="B6" s="116" t="s">
        <v>416</v>
      </c>
      <c r="C6" s="69" t="s">
        <v>417</v>
      </c>
      <c r="D6" s="116" t="s">
        <v>418</v>
      </c>
      <c r="E6" s="116" t="s">
        <v>419</v>
      </c>
      <c r="F6" s="114" t="s">
        <v>420</v>
      </c>
      <c r="G6" s="114" t="s">
        <v>420</v>
      </c>
      <c r="H6" s="114" t="s">
        <v>420</v>
      </c>
    </row>
    <row r="7" spans="1:8" ht="30" x14ac:dyDescent="0.25">
      <c r="A7" s="116"/>
      <c r="B7" s="116"/>
      <c r="C7" s="61" t="s">
        <v>443</v>
      </c>
      <c r="D7" s="116"/>
      <c r="E7" s="116"/>
      <c r="F7" s="115"/>
      <c r="G7" s="115"/>
      <c r="H7" s="115"/>
    </row>
    <row r="8" spans="1:8" s="63" customFormat="1" x14ac:dyDescent="0.25">
      <c r="A8" s="63" t="str">
        <f>'İhtiyaç Listesi'!A262</f>
        <v>BSM-1</v>
      </c>
      <c r="B8" s="63" t="str">
        <f>'İhtiyaç Listesi'!B262</f>
        <v xml:space="preserve">ÇİFT KİŞİLİK SIRA VE SANDALYE </v>
      </c>
      <c r="C8" s="64">
        <v>6</v>
      </c>
      <c r="D8" s="64" t="s">
        <v>424</v>
      </c>
      <c r="E8" s="63" t="s">
        <v>420</v>
      </c>
      <c r="F8" s="64" t="s">
        <v>426</v>
      </c>
      <c r="G8" s="65" t="s">
        <v>444</v>
      </c>
    </row>
    <row r="9" spans="1:8" s="63" customFormat="1" x14ac:dyDescent="0.25">
      <c r="A9" s="63" t="str">
        <f>'İhtiyaç Listesi'!A263</f>
        <v>BSM-2</v>
      </c>
      <c r="B9" s="63" t="str">
        <f>'İhtiyaç Listesi'!B263</f>
        <v>TEK KİŞİLİK SIRA VE SANDALYE</v>
      </c>
      <c r="C9" s="64">
        <v>48</v>
      </c>
      <c r="D9" s="64" t="s">
        <v>424</v>
      </c>
      <c r="E9" s="63" t="s">
        <v>420</v>
      </c>
      <c r="F9" s="64" t="s">
        <v>426</v>
      </c>
      <c r="G9" s="65" t="s">
        <v>444</v>
      </c>
    </row>
    <row r="10" spans="1:8" s="63" customFormat="1" x14ac:dyDescent="0.25">
      <c r="A10" s="63" t="str">
        <f>'İhtiyaç Listesi'!A264</f>
        <v>BSM-3</v>
      </c>
      <c r="B10" s="63" t="str">
        <f>'İhtiyaç Listesi'!B264</f>
        <v>TEK KİŞİLİK TRAPEZ SIRA VE SANDALYE</v>
      </c>
      <c r="C10" s="64">
        <v>334</v>
      </c>
      <c r="D10" s="64" t="s">
        <v>424</v>
      </c>
      <c r="E10" s="63" t="s">
        <v>420</v>
      </c>
      <c r="F10" s="64" t="s">
        <v>426</v>
      </c>
      <c r="G10" s="65" t="s">
        <v>444</v>
      </c>
    </row>
    <row r="11" spans="1:8" s="63" customFormat="1" x14ac:dyDescent="0.25">
      <c r="A11" s="63" t="str">
        <f>'İhtiyaç Listesi'!A265</f>
        <v>BSM-4</v>
      </c>
      <c r="B11" s="63" t="str">
        <f>'İhtiyaç Listesi'!B265</f>
        <v>LAMİNAT YAZI TAHTASI</v>
      </c>
      <c r="C11" s="64">
        <v>39</v>
      </c>
      <c r="D11" s="64" t="s">
        <v>424</v>
      </c>
      <c r="E11" s="63" t="s">
        <v>420</v>
      </c>
      <c r="F11" s="64" t="s">
        <v>426</v>
      </c>
      <c r="G11" s="65" t="s">
        <v>444</v>
      </c>
    </row>
    <row r="12" spans="1:8" s="63" customFormat="1" x14ac:dyDescent="0.25">
      <c r="A12" s="63" t="str">
        <f>'İhtiyaç Listesi'!A266</f>
        <v>BSM-5</v>
      </c>
      <c r="B12" s="63" t="str">
        <f>'İhtiyaç Listesi'!B266</f>
        <v>ÖĞRETMEN KÜRSÜSÜ (MASA)</v>
      </c>
      <c r="C12" s="64">
        <v>32</v>
      </c>
      <c r="D12" s="64" t="s">
        <v>424</v>
      </c>
      <c r="E12" s="63" t="s">
        <v>420</v>
      </c>
      <c r="F12" s="64" t="s">
        <v>426</v>
      </c>
      <c r="G12" s="65" t="s">
        <v>444</v>
      </c>
    </row>
    <row r="13" spans="1:8" s="63" customFormat="1" x14ac:dyDescent="0.25">
      <c r="A13" s="63" t="str">
        <f>'İhtiyaç Listesi'!A267</f>
        <v>BSM-6</v>
      </c>
      <c r="B13" s="63" t="str">
        <f>'İhtiyaç Listesi'!B267</f>
        <v>ÖĞRETMEN SANDALYESİ</v>
      </c>
      <c r="C13" s="64">
        <v>84</v>
      </c>
      <c r="D13" s="64" t="s">
        <v>424</v>
      </c>
      <c r="E13" s="63" t="s">
        <v>420</v>
      </c>
      <c r="F13" s="64" t="s">
        <v>426</v>
      </c>
      <c r="G13" s="65" t="s">
        <v>444</v>
      </c>
    </row>
    <row r="14" spans="1:8" s="63" customFormat="1" x14ac:dyDescent="0.25">
      <c r="A14" s="63" t="str">
        <f>'İhtiyaç Listesi'!A268</f>
        <v>BSM-7</v>
      </c>
      <c r="B14" s="63" t="str">
        <f>'İhtiyaç Listesi'!B268</f>
        <v>CAMLI DOSYA DOLABI</v>
      </c>
      <c r="C14" s="64">
        <v>22</v>
      </c>
      <c r="D14" s="64" t="s">
        <v>424</v>
      </c>
      <c r="E14" s="63" t="s">
        <v>420</v>
      </c>
      <c r="F14" s="64" t="s">
        <v>426</v>
      </c>
      <c r="G14" s="65" t="s">
        <v>444</v>
      </c>
    </row>
    <row r="15" spans="1:8" s="63" customFormat="1" x14ac:dyDescent="0.25">
      <c r="A15" s="63" t="str">
        <f>'İhtiyaç Listesi'!A269</f>
        <v>BSM-8</v>
      </c>
      <c r="B15" s="63" t="str">
        <f>'İhtiyaç Listesi'!B269</f>
        <v>LAMİNAT DOSYA DOLABI</v>
      </c>
      <c r="C15" s="64">
        <v>109</v>
      </c>
      <c r="D15" s="64" t="s">
        <v>424</v>
      </c>
      <c r="E15" s="63" t="s">
        <v>420</v>
      </c>
      <c r="F15" s="64" t="s">
        <v>426</v>
      </c>
      <c r="G15" s="65" t="s">
        <v>444</v>
      </c>
    </row>
    <row r="16" spans="1:8" s="63" customFormat="1" x14ac:dyDescent="0.25">
      <c r="A16" s="63" t="str">
        <f>'İhtiyaç Listesi'!A270</f>
        <v>BSM-9</v>
      </c>
      <c r="B16" s="63" t="str">
        <f>'İhtiyaç Listesi'!B270</f>
        <v xml:space="preserve">METAL ÇÖP KOVASI </v>
      </c>
      <c r="C16" s="64">
        <v>60</v>
      </c>
      <c r="D16" s="64" t="s">
        <v>424</v>
      </c>
      <c r="E16" s="63" t="s">
        <v>420</v>
      </c>
      <c r="F16" s="64" t="s">
        <v>426</v>
      </c>
      <c r="G16" s="65" t="s">
        <v>444</v>
      </c>
    </row>
    <row r="17" spans="1:7" s="63" customFormat="1" x14ac:dyDescent="0.25">
      <c r="A17" s="63" t="str">
        <f>'İhtiyaç Listesi'!A271</f>
        <v>BSM-10</v>
      </c>
      <c r="B17" s="63" t="str">
        <f>'İhtiyaç Listesi'!B271</f>
        <v>RAHLE</v>
      </c>
      <c r="C17" s="64">
        <v>10</v>
      </c>
      <c r="D17" s="64" t="s">
        <v>424</v>
      </c>
      <c r="E17" s="63" t="s">
        <v>420</v>
      </c>
      <c r="F17" s="64" t="s">
        <v>426</v>
      </c>
      <c r="G17" s="65" t="s">
        <v>444</v>
      </c>
    </row>
    <row r="18" spans="1:7" s="63" customFormat="1" x14ac:dyDescent="0.25">
      <c r="A18" s="63" t="str">
        <f>'İhtiyaç Listesi'!A272</f>
        <v>BSM-11</v>
      </c>
      <c r="B18" s="63" t="str">
        <f>'İhtiyaç Listesi'!B272</f>
        <v>WC FIRÇA (ALAFRANKA KABİN BAŞINA)</v>
      </c>
      <c r="C18" s="64">
        <v>38</v>
      </c>
      <c r="D18" s="64" t="s">
        <v>424</v>
      </c>
      <c r="E18" s="63" t="s">
        <v>420</v>
      </c>
      <c r="F18" s="64" t="s">
        <v>426</v>
      </c>
      <c r="G18" s="65" t="s">
        <v>444</v>
      </c>
    </row>
    <row r="19" spans="1:7" s="63" customFormat="1" x14ac:dyDescent="0.25">
      <c r="A19" s="63" t="str">
        <f>'İhtiyaç Listesi'!A273</f>
        <v>BSM-12</v>
      </c>
      <c r="B19" s="63" t="str">
        <f>'İhtiyaç Listesi'!B273</f>
        <v>KÜÇÜK BOY ÇÖP KOVASI (KABİN İÇİ)</v>
      </c>
      <c r="C19" s="64">
        <v>38</v>
      </c>
      <c r="D19" s="64" t="s">
        <v>424</v>
      </c>
      <c r="E19" s="63" t="s">
        <v>420</v>
      </c>
      <c r="F19" s="64" t="s">
        <v>426</v>
      </c>
      <c r="G19" s="65" t="s">
        <v>444</v>
      </c>
    </row>
    <row r="20" spans="1:7" s="63" customFormat="1" x14ac:dyDescent="0.25">
      <c r="A20" s="63" t="str">
        <f>'İhtiyaç Listesi'!A274</f>
        <v>BSM-13</v>
      </c>
      <c r="B20" s="63" t="str">
        <f>'İhtiyaç Listesi'!B274</f>
        <v>BÜYÜK BOY ÇÖP KOVASI</v>
      </c>
      <c r="C20" s="64">
        <v>73</v>
      </c>
      <c r="D20" s="64" t="s">
        <v>424</v>
      </c>
      <c r="E20" s="63" t="s">
        <v>420</v>
      </c>
      <c r="F20" s="64" t="s">
        <v>426</v>
      </c>
      <c r="G20" s="65" t="s">
        <v>444</v>
      </c>
    </row>
    <row r="21" spans="1:7" s="63" customFormat="1" x14ac:dyDescent="0.25">
      <c r="A21" s="63" t="str">
        <f>'İhtiyaç Listesi'!A275</f>
        <v>BSM-14</v>
      </c>
      <c r="B21" s="63" t="str">
        <f>'İhtiyaç Listesi'!B275</f>
        <v>AÇIK RAFLI SİSTEM</v>
      </c>
      <c r="C21" s="64">
        <v>12</v>
      </c>
      <c r="D21" s="64" t="s">
        <v>424</v>
      </c>
      <c r="E21" s="63" t="s">
        <v>420</v>
      </c>
      <c r="F21" s="64" t="s">
        <v>426</v>
      </c>
      <c r="G21" s="65" t="s">
        <v>444</v>
      </c>
    </row>
    <row r="22" spans="1:7" s="63" customFormat="1" x14ac:dyDescent="0.25">
      <c r="A22" s="63" t="str">
        <f>'İhtiyaç Listesi'!A276</f>
        <v>BSM-15</v>
      </c>
      <c r="B22" s="63" t="str">
        <f>'İhtiyaç Listesi'!B276</f>
        <v>BİLGİSAYAR MASASI</v>
      </c>
      <c r="C22" s="64">
        <v>27</v>
      </c>
      <c r="D22" s="64" t="s">
        <v>424</v>
      </c>
      <c r="E22" s="63" t="s">
        <v>420</v>
      </c>
      <c r="F22" s="64" t="s">
        <v>426</v>
      </c>
      <c r="G22" s="65" t="s">
        <v>444</v>
      </c>
    </row>
    <row r="23" spans="1:7" s="63" customFormat="1" x14ac:dyDescent="0.25">
      <c r="A23" s="63" t="str">
        <f>'İhtiyaç Listesi'!A277</f>
        <v>BSM-16</v>
      </c>
      <c r="B23" s="63" t="str">
        <f>'İhtiyaç Listesi'!B277</f>
        <v>TOPLANTI MASASI -1 (10 KİŞİLİK)</v>
      </c>
      <c r="C23" s="64">
        <v>1</v>
      </c>
      <c r="D23" s="64" t="s">
        <v>424</v>
      </c>
      <c r="E23" s="63" t="s">
        <v>420</v>
      </c>
      <c r="F23" s="64" t="s">
        <v>426</v>
      </c>
      <c r="G23" s="65" t="s">
        <v>444</v>
      </c>
    </row>
    <row r="24" spans="1:7" s="63" customFormat="1" x14ac:dyDescent="0.25">
      <c r="A24" s="63" t="str">
        <f>'İhtiyaç Listesi'!A278</f>
        <v>BSM-17</v>
      </c>
      <c r="B24" s="63" t="str">
        <f>'İhtiyaç Listesi'!B278</f>
        <v>ÇALIŞMA TAKIMI</v>
      </c>
      <c r="C24" s="64">
        <v>3</v>
      </c>
      <c r="D24" s="64" t="s">
        <v>424</v>
      </c>
      <c r="E24" s="63" t="s">
        <v>420</v>
      </c>
      <c r="F24" s="64" t="s">
        <v>426</v>
      </c>
      <c r="G24" s="65" t="s">
        <v>444</v>
      </c>
    </row>
    <row r="25" spans="1:7" s="63" customFormat="1" x14ac:dyDescent="0.25">
      <c r="A25" s="63" t="str">
        <f>'İhtiyaç Listesi'!A279</f>
        <v>BSM-18</v>
      </c>
      <c r="B25" s="63" t="str">
        <f>'İhtiyaç Listesi'!B279</f>
        <v>TOPLANTI MASASI-2  (6 KİŞİLİK)</v>
      </c>
      <c r="C25" s="64">
        <v>2</v>
      </c>
      <c r="D25" s="64" t="s">
        <v>424</v>
      </c>
      <c r="E25" s="63" t="s">
        <v>420</v>
      </c>
      <c r="F25" s="64" t="s">
        <v>426</v>
      </c>
      <c r="G25" s="65" t="s">
        <v>444</v>
      </c>
    </row>
    <row r="26" spans="1:7" s="63" customFormat="1" x14ac:dyDescent="0.25">
      <c r="A26" s="63" t="str">
        <f>'İhtiyaç Listesi'!A280</f>
        <v>BSM-19</v>
      </c>
      <c r="B26" s="63" t="str">
        <f>'İhtiyaç Listesi'!B280</f>
        <v>TOPLANTI MASASI SANDALYESİ</v>
      </c>
      <c r="C26" s="64">
        <v>6</v>
      </c>
      <c r="D26" s="64" t="s">
        <v>424</v>
      </c>
      <c r="E26" s="63" t="s">
        <v>420</v>
      </c>
      <c r="F26" s="64" t="s">
        <v>426</v>
      </c>
      <c r="G26" s="65" t="s">
        <v>444</v>
      </c>
    </row>
    <row r="27" spans="1:7" s="63" customFormat="1" x14ac:dyDescent="0.25">
      <c r="A27" s="63" t="str">
        <f>'İhtiyaç Listesi'!A281</f>
        <v>BSM-20</v>
      </c>
      <c r="B27" s="63" t="str">
        <f>'İhtiyaç Listesi'!B281</f>
        <v>ÇALIŞMA SANDALYESİ-1 (İDARE ODASI)</v>
      </c>
      <c r="C27" s="64">
        <v>3</v>
      </c>
      <c r="D27" s="64" t="s">
        <v>424</v>
      </c>
      <c r="E27" s="63" t="s">
        <v>420</v>
      </c>
      <c r="F27" s="64" t="s">
        <v>426</v>
      </c>
      <c r="G27" s="65" t="s">
        <v>444</v>
      </c>
    </row>
    <row r="28" spans="1:7" s="63" customFormat="1" x14ac:dyDescent="0.25">
      <c r="A28" s="63" t="str">
        <f>'İhtiyaç Listesi'!A282</f>
        <v>BSM-21</v>
      </c>
      <c r="B28" s="63" t="str">
        <f>'İhtiyaç Listesi'!B282</f>
        <v>MİSAFİR KOLTUĞU</v>
      </c>
      <c r="C28" s="64">
        <v>14</v>
      </c>
      <c r="D28" s="64" t="s">
        <v>424</v>
      </c>
      <c r="E28" s="63" t="s">
        <v>420</v>
      </c>
      <c r="F28" s="64" t="s">
        <v>426</v>
      </c>
      <c r="G28" s="65" t="s">
        <v>444</v>
      </c>
    </row>
    <row r="29" spans="1:7" s="63" customFormat="1" x14ac:dyDescent="0.25">
      <c r="A29" s="63" t="str">
        <f>'İhtiyaç Listesi'!A283</f>
        <v>BSM-22</v>
      </c>
      <c r="B29" s="63" t="str">
        <f>'İhtiyaç Listesi'!B283</f>
        <v>BEKLEME KOLTUĞU TAKIMI (TEKLİ+ÜÇLÜ)</v>
      </c>
      <c r="C29" s="64">
        <v>3</v>
      </c>
      <c r="D29" s="64" t="s">
        <v>424</v>
      </c>
      <c r="E29" s="63" t="s">
        <v>420</v>
      </c>
      <c r="F29" s="64" t="s">
        <v>426</v>
      </c>
      <c r="G29" s="65" t="s">
        <v>444</v>
      </c>
    </row>
    <row r="30" spans="1:7" s="63" customFormat="1" x14ac:dyDescent="0.25">
      <c r="A30" s="63" t="str">
        <f>'İhtiyaç Listesi'!A284</f>
        <v>BSM-23</v>
      </c>
      <c r="B30" s="63" t="str">
        <f>'İhtiyaç Listesi'!B284</f>
        <v>SEHPA</v>
      </c>
      <c r="C30" s="64">
        <v>2</v>
      </c>
      <c r="D30" s="64" t="s">
        <v>424</v>
      </c>
      <c r="E30" s="63" t="s">
        <v>420</v>
      </c>
      <c r="F30" s="64" t="s">
        <v>426</v>
      </c>
      <c r="G30" s="65" t="s">
        <v>444</v>
      </c>
    </row>
    <row r="31" spans="1:7" s="63" customFormat="1" x14ac:dyDescent="0.25">
      <c r="A31" s="63" t="str">
        <f>'İhtiyaç Listesi'!A285</f>
        <v>BSM-24</v>
      </c>
      <c r="B31" s="63" t="str">
        <f>'İhtiyaç Listesi'!B285</f>
        <v>AYAKLI ASKILIK</v>
      </c>
      <c r="C31" s="64">
        <v>3</v>
      </c>
      <c r="D31" s="64" t="s">
        <v>424</v>
      </c>
      <c r="E31" s="63" t="s">
        <v>420</v>
      </c>
      <c r="F31" s="64" t="s">
        <v>426</v>
      </c>
      <c r="G31" s="65" t="s">
        <v>444</v>
      </c>
    </row>
    <row r="32" spans="1:7" s="63" customFormat="1" x14ac:dyDescent="0.25">
      <c r="A32" s="63" t="str">
        <f>'İhtiyaç Listesi'!A286</f>
        <v>BSM-25</v>
      </c>
      <c r="B32" s="63" t="str">
        <f>'İhtiyaç Listesi'!B286</f>
        <v>TEK KİŞİLİK SIRA (Müzik Sınıfına Özel)</v>
      </c>
      <c r="C32" s="64">
        <v>12</v>
      </c>
      <c r="D32" s="64" t="s">
        <v>424</v>
      </c>
      <c r="E32" s="63" t="s">
        <v>420</v>
      </c>
      <c r="F32" s="64" t="s">
        <v>426</v>
      </c>
      <c r="G32" s="65" t="s">
        <v>444</v>
      </c>
    </row>
    <row r="33" spans="1:8" s="63" customFormat="1" x14ac:dyDescent="0.25">
      <c r="A33" s="63" t="str">
        <f>'İhtiyaç Listesi'!A287</f>
        <v>BSM-26</v>
      </c>
      <c r="B33" s="63" t="str">
        <f>'İhtiyaç Listesi'!B287</f>
        <v>KÜTÜPHANE TASARIMI-2</v>
      </c>
      <c r="C33" s="64">
        <v>1</v>
      </c>
      <c r="D33" s="64" t="s">
        <v>424</v>
      </c>
      <c r="E33" s="63" t="s">
        <v>420</v>
      </c>
      <c r="F33" s="64" t="s">
        <v>426</v>
      </c>
      <c r="G33" s="65" t="s">
        <v>444</v>
      </c>
    </row>
    <row r="34" spans="1:8" s="63" customFormat="1" x14ac:dyDescent="0.25">
      <c r="A34" s="63" t="str">
        <f>'İhtiyaç Listesi'!A288</f>
        <v>BSM-27</v>
      </c>
      <c r="B34" s="63" t="str">
        <f>'İhtiyaç Listesi'!B288</f>
        <v>İSTİFLENEBİLİR SANDALYE</v>
      </c>
      <c r="C34" s="64">
        <v>189</v>
      </c>
      <c r="D34" s="64" t="s">
        <v>424</v>
      </c>
      <c r="E34" s="63" t="s">
        <v>420</v>
      </c>
      <c r="F34" s="64" t="s">
        <v>426</v>
      </c>
      <c r="G34" s="65" t="s">
        <v>444</v>
      </c>
    </row>
    <row r="35" spans="1:8" s="63" customFormat="1" x14ac:dyDescent="0.25">
      <c r="A35" s="63" t="str">
        <f>'İhtiyaç Listesi'!A289</f>
        <v>BSM-28</v>
      </c>
      <c r="B35" s="63" t="str">
        <f>'İhtiyaç Listesi'!B289</f>
        <v>KAFETERYA YEMEK MASASI</v>
      </c>
      <c r="C35" s="64">
        <v>10</v>
      </c>
      <c r="D35" s="64" t="s">
        <v>424</v>
      </c>
      <c r="E35" s="63" t="s">
        <v>420</v>
      </c>
      <c r="F35" s="64" t="s">
        <v>426</v>
      </c>
      <c r="G35" s="65" t="s">
        <v>444</v>
      </c>
    </row>
    <row r="36" spans="1:8" s="63" customFormat="1" x14ac:dyDescent="0.25">
      <c r="A36" s="63" t="str">
        <f>'İhtiyaç Listesi'!A290</f>
        <v>BSM-29</v>
      </c>
      <c r="B36" s="63" t="str">
        <f>'İhtiyaç Listesi'!B290</f>
        <v>KAFETERYA SANDALYE</v>
      </c>
      <c r="C36" s="64">
        <v>40</v>
      </c>
      <c r="D36" s="64" t="s">
        <v>424</v>
      </c>
      <c r="E36" s="63" t="s">
        <v>420</v>
      </c>
      <c r="F36" s="64" t="s">
        <v>426</v>
      </c>
      <c r="G36" s="65" t="s">
        <v>444</v>
      </c>
    </row>
    <row r="37" spans="1:8" s="63" customFormat="1" x14ac:dyDescent="0.25">
      <c r="A37" s="63" t="str">
        <f>'İhtiyaç Listesi'!A291</f>
        <v>BSM-30</v>
      </c>
      <c r="B37" s="63" t="str">
        <f>'İhtiyaç Listesi'!B291</f>
        <v>ÇİZİM MASASI</v>
      </c>
      <c r="C37" s="64">
        <v>12</v>
      </c>
      <c r="D37" s="64" t="s">
        <v>424</v>
      </c>
      <c r="E37" s="63" t="s">
        <v>420</v>
      </c>
      <c r="F37" s="64" t="s">
        <v>426</v>
      </c>
      <c r="G37" s="65" t="s">
        <v>444</v>
      </c>
    </row>
    <row r="38" spans="1:8" s="63" customFormat="1" x14ac:dyDescent="0.25">
      <c r="A38" s="63" t="str">
        <f>'İhtiyaç Listesi'!A292</f>
        <v>BSM-31</v>
      </c>
      <c r="B38" s="63" t="str">
        <f>'İhtiyaç Listesi'!B292</f>
        <v>ŞÖVALE</v>
      </c>
      <c r="C38" s="64">
        <v>6</v>
      </c>
      <c r="D38" s="64" t="s">
        <v>424</v>
      </c>
      <c r="E38" s="63" t="s">
        <v>420</v>
      </c>
      <c r="F38" s="64" t="s">
        <v>426</v>
      </c>
      <c r="G38" s="65" t="s">
        <v>444</v>
      </c>
    </row>
    <row r="39" spans="1:8" s="63" customFormat="1" x14ac:dyDescent="0.25">
      <c r="A39" s="63" t="str">
        <f>'İhtiyaç Listesi'!A293</f>
        <v>BSM-32</v>
      </c>
      <c r="B39" s="63" t="str">
        <f>'İhtiyaç Listesi'!B293</f>
        <v>NOTA SEHPASI</v>
      </c>
      <c r="C39" s="64">
        <v>4</v>
      </c>
      <c r="D39" s="64" t="s">
        <v>424</v>
      </c>
      <c r="E39" s="63" t="s">
        <v>420</v>
      </c>
      <c r="F39" s="64" t="s">
        <v>426</v>
      </c>
      <c r="G39" s="65" t="s">
        <v>444</v>
      </c>
    </row>
    <row r="40" spans="1:8" s="63" customFormat="1" x14ac:dyDescent="0.25">
      <c r="A40" s="63" t="str">
        <f>'İhtiyaç Listesi'!A294</f>
        <v>BSM-33</v>
      </c>
      <c r="B40" s="63" t="str">
        <f>'İhtiyaç Listesi'!B294</f>
        <v>LABORATUVAR TABURESİ</v>
      </c>
      <c r="C40" s="64">
        <v>12</v>
      </c>
      <c r="D40" s="64" t="s">
        <v>424</v>
      </c>
      <c r="E40" s="63" t="s">
        <v>420</v>
      </c>
      <c r="F40" s="64" t="s">
        <v>426</v>
      </c>
      <c r="G40" s="65" t="s">
        <v>444</v>
      </c>
    </row>
    <row r="41" spans="1:8" s="63" customFormat="1" x14ac:dyDescent="0.25">
      <c r="A41" s="63" t="str">
        <f>'İhtiyaç Listesi'!A295</f>
        <v>BSM-34</v>
      </c>
      <c r="B41" s="63" t="str">
        <f>'İhtiyaç Listesi'!B295</f>
        <v>ZEBRA STOR PERDE</v>
      </c>
      <c r="C41" s="64">
        <v>375</v>
      </c>
      <c r="D41" s="64" t="s">
        <v>429</v>
      </c>
      <c r="E41" s="63" t="s">
        <v>420</v>
      </c>
      <c r="F41" s="64" t="s">
        <v>426</v>
      </c>
      <c r="G41" s="65" t="s">
        <v>444</v>
      </c>
    </row>
    <row r="42" spans="1:8" s="63" customFormat="1" x14ac:dyDescent="0.25">
      <c r="A42" s="63" t="str">
        <f>'İhtiyaç Listesi'!A296</f>
        <v>BSM-35</v>
      </c>
      <c r="B42" s="63" t="str">
        <f>'İhtiyaç Listesi'!B296</f>
        <v>ÜÇLÜ ÇERÇEVE TAKIMI</v>
      </c>
      <c r="C42" s="64">
        <v>57</v>
      </c>
      <c r="D42" s="64" t="s">
        <v>424</v>
      </c>
      <c r="E42" s="63" t="s">
        <v>420</v>
      </c>
      <c r="F42" s="64" t="s">
        <v>426</v>
      </c>
      <c r="G42" s="65" t="s">
        <v>444</v>
      </c>
    </row>
    <row r="43" spans="1:8" s="63" customFormat="1" x14ac:dyDescent="0.25">
      <c r="A43" s="63" t="str">
        <f>'İhtiyaç Listesi'!A297</f>
        <v>BSM-36</v>
      </c>
      <c r="B43" s="63" t="str">
        <f>'İhtiyaç Listesi'!B297</f>
        <v>DİZÜSTÜ BİLGİSAYAR</v>
      </c>
      <c r="C43" s="64">
        <v>3</v>
      </c>
      <c r="D43" s="64" t="s">
        <v>424</v>
      </c>
      <c r="E43" s="63" t="s">
        <v>420</v>
      </c>
      <c r="F43" s="64" t="s">
        <v>426</v>
      </c>
      <c r="G43" s="65" t="s">
        <v>444</v>
      </c>
    </row>
    <row r="44" spans="1:8" s="63" customFormat="1" x14ac:dyDescent="0.25">
      <c r="A44" s="63" t="str">
        <f>'İhtiyaç Listesi'!A298</f>
        <v>BSM-37</v>
      </c>
      <c r="B44" s="63" t="str">
        <f>'İhtiyaç Listesi'!B298</f>
        <v>FOTOKOPİ MAKİNESİ</v>
      </c>
      <c r="C44" s="64">
        <v>3</v>
      </c>
      <c r="D44" s="64" t="s">
        <v>424</v>
      </c>
      <c r="E44" s="63" t="s">
        <v>420</v>
      </c>
      <c r="F44" s="64" t="s">
        <v>426</v>
      </c>
      <c r="G44" s="65" t="s">
        <v>444</v>
      </c>
    </row>
    <row r="45" spans="1:8" s="63" customFormat="1" x14ac:dyDescent="0.25">
      <c r="A45" s="63" t="str">
        <f>'İhtiyaç Listesi'!A299</f>
        <v>BSM-38</v>
      </c>
      <c r="B45" s="63" t="str">
        <f>'İhtiyaç Listesi'!B299</f>
        <v>YAZICI</v>
      </c>
      <c r="C45" s="64">
        <v>3</v>
      </c>
      <c r="D45" s="64" t="s">
        <v>424</v>
      </c>
      <c r="E45" s="63" t="s">
        <v>420</v>
      </c>
      <c r="F45" s="64" t="s">
        <v>426</v>
      </c>
      <c r="G45" s="65" t="s">
        <v>444</v>
      </c>
    </row>
    <row r="46" spans="1:8" x14ac:dyDescent="0.25">
      <c r="A46" s="63" t="str">
        <f>'İhtiyaç Listesi'!A300</f>
        <v>BSM-39</v>
      </c>
      <c r="B46" s="63" t="str">
        <f>'İhtiyaç Listesi'!B300</f>
        <v>MASAÜSTÜ BİLGİSAYAR</v>
      </c>
      <c r="C46" s="64">
        <v>28</v>
      </c>
      <c r="D46" s="64" t="s">
        <v>424</v>
      </c>
      <c r="E46" s="63" t="s">
        <v>420</v>
      </c>
      <c r="F46" s="64" t="s">
        <v>426</v>
      </c>
      <c r="G46" s="65" t="s">
        <v>444</v>
      </c>
      <c r="H46" s="63"/>
    </row>
    <row r="47" spans="1:8" x14ac:dyDescent="0.25">
      <c r="A47" s="63" t="str">
        <f>'İhtiyaç Listesi'!A301</f>
        <v>BSM-40</v>
      </c>
      <c r="B47" s="63" t="str">
        <f>'İhtiyaç Listesi'!B301</f>
        <v>FİZİK LABORATUVARI TAKIMI (16 Kişilik)</v>
      </c>
      <c r="C47" s="64">
        <v>1</v>
      </c>
      <c r="D47" s="64" t="s">
        <v>424</v>
      </c>
      <c r="E47" s="63" t="s">
        <v>420</v>
      </c>
      <c r="F47" s="64" t="s">
        <v>426</v>
      </c>
      <c r="G47" s="65" t="s">
        <v>444</v>
      </c>
      <c r="H47" s="63"/>
    </row>
    <row r="48" spans="1:8" x14ac:dyDescent="0.25">
      <c r="A48" s="63" t="str">
        <f>'İhtiyaç Listesi'!A302</f>
        <v>BSM-41</v>
      </c>
      <c r="B48" s="63" t="str">
        <f>'İhtiyaç Listesi'!B302</f>
        <v>KİMYA LABORATUVARI TAKIMI (16 Kişilik)</v>
      </c>
      <c r="C48" s="64">
        <v>1</v>
      </c>
      <c r="D48" s="64" t="s">
        <v>424</v>
      </c>
      <c r="E48" s="63" t="s">
        <v>420</v>
      </c>
      <c r="F48" s="64" t="s">
        <v>426</v>
      </c>
      <c r="G48" s="65" t="s">
        <v>444</v>
      </c>
      <c r="H48" s="63"/>
    </row>
    <row r="49" spans="1:8" x14ac:dyDescent="0.25">
      <c r="A49" s="63" t="str">
        <f>'İhtiyaç Listesi'!A303</f>
        <v>BSM-42</v>
      </c>
      <c r="B49" s="63" t="str">
        <f>'İhtiyaç Listesi'!B303</f>
        <v>BİYOLOJİ LABORATUVARI TAKIMI (16 Kişilik)</v>
      </c>
      <c r="C49" s="64">
        <v>1</v>
      </c>
      <c r="D49" s="64" t="s">
        <v>424</v>
      </c>
      <c r="E49" s="63" t="s">
        <v>420</v>
      </c>
      <c r="F49" s="64" t="s">
        <v>426</v>
      </c>
      <c r="G49" s="65" t="s">
        <v>444</v>
      </c>
      <c r="H49" s="63"/>
    </row>
    <row r="50" spans="1:8" x14ac:dyDescent="0.25">
      <c r="A50" s="63" t="str">
        <f>'İhtiyaç Listesi'!A304</f>
        <v>BSM-43</v>
      </c>
      <c r="B50" s="63" t="str">
        <f>'İhtiyaç Listesi'!B304</f>
        <v>TEMİZLİK (KAT) ARABASI</v>
      </c>
      <c r="C50" s="64">
        <v>2</v>
      </c>
      <c r="D50" s="64" t="s">
        <v>424</v>
      </c>
      <c r="E50" s="63" t="s">
        <v>420</v>
      </c>
      <c r="F50" s="64" t="s">
        <v>426</v>
      </c>
      <c r="G50" s="65" t="s">
        <v>444</v>
      </c>
      <c r="H50" s="63"/>
    </row>
  </sheetData>
  <mergeCells count="15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İhtiyaç Listesi</vt:lpstr>
      <vt:lpstr>Fiyat Teklif Çizelgesi</vt:lpstr>
      <vt:lpstr>Teslimat Programı 24Dilk</vt:lpstr>
      <vt:lpstr>Teslimat Programı 24DLise</vt:lpstr>
      <vt:lpstr>Teslimat Programı 24DOO-1</vt:lpstr>
      <vt:lpstr>Teslimat Programı 24DOO-2</vt:lpstr>
      <vt:lpstr>Teslimat Programı 24DOO-3 </vt:lpstr>
      <vt:lpstr>Teslimat Programı 32DİO</vt:lpstr>
      <vt:lpstr>Teslimat Programı BSM</vt:lpstr>
      <vt:lpstr>Teslimat Programı GSL</vt:lpstr>
      <vt:lpstr>'İhtiyaç Listesi'!Yazdırma_Alanı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Hulya KURT</cp:lastModifiedBy>
  <dcterms:created xsi:type="dcterms:W3CDTF">2020-01-14T14:27:54Z</dcterms:created>
  <dcterms:modified xsi:type="dcterms:W3CDTF">2020-02-24T07:29:13Z</dcterms:modified>
</cp:coreProperties>
</file>